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harts/colors1.xml" ContentType="application/vnd.ms-office.chartcolorstyle+xml"/>
  <Override PartName="/xl/charts/style1.xml" ContentType="application/vnd.ms-office.chartstyle+xml"/>
  <Override PartName="/xl/charts/colors2.xml" ContentType="application/vnd.ms-office.chartcolorstyle+xml"/>
  <Override PartName="/xl/charts/style2.xml" ContentType="application/vnd.ms-office.chartstyl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3"/>
  <workbookPr/>
  <bookViews>
    <workbookView xWindow="0" yWindow="0" windowWidth="15600" windowHeight="8940" activeTab="1"/>
  </bookViews>
  <sheets>
    <sheet name="Toelichting" sheetId="7" r:id="rId1"/>
    <sheet name="Vechtdelta" sheetId="6" r:id="rId2"/>
  </sheets>
  <calcPr calcId="17902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18" i="6" l="1"/>
  <c r="E18" i="6"/>
  <c r="D19" i="6"/>
  <c r="E19" i="6"/>
  <c r="D20" i="6"/>
  <c r="E20" i="6"/>
  <c r="D21" i="6"/>
  <c r="E21" i="6"/>
  <c r="D22" i="6"/>
  <c r="E22" i="6"/>
  <c r="D23" i="6"/>
  <c r="E23" i="6"/>
  <c r="D24" i="6"/>
  <c r="E24" i="6"/>
  <c r="D25" i="6"/>
  <c r="E25" i="6"/>
  <c r="D26" i="6"/>
  <c r="E26" i="6"/>
  <c r="D27" i="6"/>
  <c r="E27" i="6"/>
  <c r="D28" i="6"/>
  <c r="E28" i="6"/>
  <c r="D29" i="6"/>
  <c r="E29" i="6"/>
  <c r="D30" i="6"/>
  <c r="E30" i="6"/>
  <c r="D31" i="6"/>
  <c r="E31" i="6"/>
  <c r="D32" i="6"/>
  <c r="E32" i="6"/>
  <c r="D33" i="6"/>
  <c r="E33" i="6"/>
  <c r="D34" i="6"/>
  <c r="E34" i="6"/>
  <c r="D35" i="6"/>
  <c r="E35" i="6"/>
  <c r="D36" i="6"/>
  <c r="E36" i="6"/>
  <c r="D37" i="6"/>
  <c r="E37" i="6"/>
  <c r="D38" i="6"/>
  <c r="E38" i="6"/>
  <c r="D39" i="6"/>
  <c r="E39" i="6"/>
  <c r="D40" i="6"/>
  <c r="E40" i="6"/>
  <c r="D41" i="6"/>
  <c r="E41" i="6"/>
  <c r="D42" i="6"/>
  <c r="E42" i="6"/>
  <c r="D43" i="6"/>
  <c r="E43" i="6"/>
  <c r="D44" i="6"/>
  <c r="E44" i="6"/>
  <c r="D45" i="6"/>
  <c r="E45" i="6"/>
  <c r="D46" i="6"/>
  <c r="E46" i="6"/>
  <c r="D47" i="6"/>
  <c r="E47" i="6"/>
  <c r="D48" i="6"/>
  <c r="E48" i="6"/>
  <c r="D49" i="6"/>
  <c r="E49" i="6"/>
  <c r="D50" i="6"/>
  <c r="E50" i="6"/>
  <c r="D51" i="6"/>
  <c r="E51" i="6"/>
  <c r="D52" i="6"/>
  <c r="E52" i="6"/>
  <c r="D53" i="6"/>
  <c r="E53" i="6"/>
  <c r="D54" i="6"/>
  <c r="E54" i="6"/>
  <c r="D55" i="6"/>
  <c r="E55" i="6"/>
  <c r="D56" i="6"/>
  <c r="E56" i="6"/>
  <c r="D57" i="6"/>
  <c r="E57" i="6"/>
  <c r="D58" i="6"/>
  <c r="E58" i="6"/>
  <c r="D59" i="6"/>
  <c r="E59" i="6"/>
  <c r="D60" i="6"/>
  <c r="E60" i="6"/>
  <c r="D61" i="6"/>
  <c r="E61" i="6"/>
  <c r="D62" i="6"/>
  <c r="E62" i="6"/>
  <c r="D63" i="6"/>
  <c r="E63" i="6"/>
  <c r="D64" i="6"/>
  <c r="E64" i="6"/>
  <c r="D65" i="6"/>
  <c r="E65" i="6"/>
  <c r="D66" i="6"/>
  <c r="E66" i="6"/>
  <c r="D67" i="6"/>
  <c r="E67" i="6"/>
  <c r="D68" i="6"/>
  <c r="E68" i="6"/>
  <c r="D69" i="6"/>
  <c r="E69" i="6"/>
  <c r="D70" i="6"/>
  <c r="E70" i="6"/>
  <c r="D71" i="6"/>
  <c r="E71" i="6"/>
  <c r="D72" i="6"/>
  <c r="E72" i="6"/>
  <c r="D73" i="6"/>
  <c r="E73" i="6"/>
  <c r="D74" i="6"/>
  <c r="E74" i="6"/>
  <c r="D75" i="6"/>
  <c r="E75" i="6"/>
  <c r="D76" i="6"/>
  <c r="E76" i="6"/>
  <c r="D77" i="6"/>
  <c r="E77" i="6"/>
  <c r="D78" i="6"/>
  <c r="E78" i="6"/>
  <c r="D79" i="6"/>
  <c r="E79" i="6"/>
  <c r="D80" i="6"/>
  <c r="E80" i="6"/>
  <c r="D81" i="6"/>
  <c r="E81" i="6"/>
  <c r="D82" i="6"/>
  <c r="E82" i="6"/>
  <c r="D83" i="6"/>
  <c r="E83" i="6"/>
  <c r="D84" i="6"/>
  <c r="E84" i="6"/>
  <c r="D85" i="6"/>
  <c r="E85" i="6"/>
  <c r="D86" i="6"/>
  <c r="E86" i="6"/>
  <c r="D87" i="6"/>
  <c r="E87" i="6"/>
  <c r="D88" i="6"/>
  <c r="E88" i="6"/>
  <c r="D89" i="6"/>
  <c r="E89" i="6"/>
  <c r="D90" i="6"/>
  <c r="E90" i="6"/>
  <c r="D91" i="6"/>
  <c r="E91" i="6"/>
  <c r="D92" i="6"/>
  <c r="E92" i="6"/>
  <c r="D93" i="6"/>
  <c r="E93" i="6"/>
  <c r="D94" i="6"/>
  <c r="E94" i="6"/>
  <c r="D95" i="6"/>
  <c r="E95" i="6"/>
  <c r="D96" i="6"/>
  <c r="E96" i="6"/>
  <c r="D97" i="6"/>
  <c r="E97" i="6"/>
  <c r="D98" i="6"/>
  <c r="E98" i="6"/>
  <c r="D99" i="6"/>
  <c r="E99" i="6"/>
  <c r="D100" i="6"/>
  <c r="E100" i="6"/>
  <c r="D101" i="6"/>
  <c r="E101" i="6"/>
  <c r="D102" i="6"/>
  <c r="E102" i="6"/>
  <c r="D103" i="6"/>
  <c r="E103" i="6"/>
  <c r="D104" i="6"/>
  <c r="E104" i="6"/>
  <c r="D105" i="6"/>
  <c r="E105" i="6"/>
  <c r="D106" i="6"/>
  <c r="E106" i="6"/>
  <c r="D107" i="6"/>
  <c r="E107" i="6"/>
  <c r="D108" i="6"/>
  <c r="E108" i="6"/>
  <c r="D109" i="6"/>
  <c r="E109" i="6"/>
  <c r="D110" i="6"/>
  <c r="E110" i="6"/>
  <c r="D111" i="6"/>
  <c r="E111" i="6"/>
  <c r="D112" i="6"/>
  <c r="E112" i="6"/>
  <c r="D113" i="6"/>
  <c r="E113" i="6"/>
  <c r="D114" i="6"/>
  <c r="E114" i="6"/>
  <c r="D115" i="6"/>
  <c r="E115" i="6"/>
  <c r="D116" i="6"/>
  <c r="E116" i="6"/>
  <c r="D117" i="6"/>
  <c r="E117" i="6"/>
  <c r="D118" i="6"/>
  <c r="E118" i="6"/>
  <c r="D119" i="6"/>
  <c r="E119" i="6"/>
  <c r="D120" i="6"/>
  <c r="E120" i="6"/>
  <c r="D121" i="6"/>
  <c r="E121" i="6"/>
  <c r="D122" i="6"/>
  <c r="E122" i="6"/>
  <c r="D123" i="6"/>
  <c r="E123" i="6"/>
  <c r="D124" i="6"/>
  <c r="E124" i="6"/>
  <c r="D125" i="6"/>
  <c r="E125" i="6"/>
  <c r="D126" i="6"/>
  <c r="E126" i="6"/>
  <c r="D127" i="6"/>
  <c r="E127" i="6"/>
  <c r="D128" i="6"/>
  <c r="E128" i="6"/>
  <c r="D129" i="6"/>
  <c r="E129" i="6"/>
  <c r="D130" i="6"/>
  <c r="E130" i="6"/>
  <c r="D131" i="6"/>
  <c r="E131" i="6"/>
  <c r="D132" i="6"/>
  <c r="E132" i="6"/>
  <c r="D133" i="6"/>
  <c r="E133" i="6"/>
  <c r="D134" i="6"/>
  <c r="E134" i="6"/>
  <c r="D135" i="6"/>
  <c r="E135" i="6"/>
  <c r="D136" i="6"/>
  <c r="E136" i="6"/>
  <c r="D137" i="6"/>
  <c r="E137" i="6"/>
  <c r="D138" i="6"/>
  <c r="E138" i="6"/>
  <c r="D139" i="6"/>
  <c r="E139" i="6"/>
  <c r="D140" i="6"/>
  <c r="E140" i="6"/>
  <c r="D141" i="6"/>
  <c r="E141" i="6"/>
  <c r="D142" i="6"/>
  <c r="E142" i="6"/>
  <c r="D143" i="6"/>
  <c r="E143" i="6"/>
  <c r="D144" i="6"/>
  <c r="E144" i="6"/>
  <c r="D145" i="6"/>
  <c r="E145" i="6"/>
  <c r="D146" i="6"/>
  <c r="E146" i="6"/>
  <c r="D147" i="6"/>
  <c r="E147" i="6"/>
  <c r="D148" i="6"/>
  <c r="E148" i="6"/>
  <c r="D149" i="6"/>
  <c r="E149" i="6"/>
  <c r="D150" i="6"/>
  <c r="E150" i="6"/>
  <c r="D151" i="6"/>
  <c r="E151" i="6"/>
  <c r="D152" i="6"/>
  <c r="E152" i="6"/>
  <c r="D153" i="6"/>
  <c r="E153" i="6"/>
  <c r="D154" i="6"/>
  <c r="E154" i="6"/>
  <c r="D155" i="6"/>
  <c r="E155" i="6"/>
  <c r="D156" i="6"/>
  <c r="E156" i="6"/>
  <c r="D157" i="6"/>
  <c r="E157" i="6"/>
  <c r="D158" i="6"/>
  <c r="E158" i="6"/>
  <c r="D159" i="6"/>
  <c r="E159" i="6"/>
  <c r="D160" i="6"/>
  <c r="E160" i="6"/>
  <c r="D161" i="6"/>
  <c r="E161" i="6"/>
  <c r="D162" i="6"/>
  <c r="E162" i="6"/>
  <c r="D163" i="6"/>
  <c r="E163" i="6"/>
  <c r="D164" i="6"/>
  <c r="E164" i="6"/>
  <c r="D165" i="6"/>
  <c r="E165" i="6"/>
  <c r="D166" i="6"/>
  <c r="E166" i="6"/>
  <c r="D167" i="6"/>
  <c r="E167" i="6"/>
  <c r="D168" i="6"/>
  <c r="E168" i="6"/>
  <c r="D169" i="6"/>
  <c r="E169" i="6"/>
  <c r="D170" i="6"/>
  <c r="E170" i="6"/>
  <c r="D171" i="6"/>
  <c r="E171" i="6"/>
  <c r="D172" i="6"/>
  <c r="E172" i="6"/>
  <c r="D173" i="6"/>
  <c r="E173" i="6"/>
  <c r="D174" i="6"/>
  <c r="E174" i="6"/>
  <c r="D175" i="6"/>
  <c r="E175" i="6"/>
  <c r="D176" i="6"/>
  <c r="E176" i="6"/>
  <c r="D177" i="6"/>
  <c r="E177" i="6"/>
  <c r="D178" i="6"/>
  <c r="E178" i="6"/>
  <c r="D179" i="6"/>
  <c r="E179" i="6"/>
  <c r="D180" i="6"/>
  <c r="E180" i="6"/>
  <c r="D181" i="6"/>
  <c r="E181" i="6"/>
  <c r="D182" i="6"/>
  <c r="E182" i="6"/>
  <c r="D183" i="6"/>
  <c r="E183" i="6"/>
  <c r="D184" i="6"/>
  <c r="E184" i="6"/>
  <c r="D185" i="6"/>
  <c r="E185" i="6"/>
  <c r="D186" i="6"/>
  <c r="E186" i="6"/>
  <c r="D187" i="6"/>
  <c r="E187" i="6"/>
  <c r="D188" i="6"/>
  <c r="E188" i="6"/>
  <c r="D189" i="6"/>
  <c r="E189" i="6"/>
  <c r="D190" i="6"/>
  <c r="E190" i="6"/>
  <c r="D191" i="6"/>
  <c r="E191" i="6"/>
  <c r="D192" i="6"/>
  <c r="E192" i="6"/>
  <c r="D193" i="6"/>
  <c r="E193" i="6"/>
  <c r="D194" i="6"/>
  <c r="E194" i="6"/>
  <c r="D195" i="6"/>
  <c r="E195" i="6"/>
  <c r="D196" i="6"/>
  <c r="E196" i="6"/>
  <c r="D197" i="6"/>
  <c r="E197" i="6"/>
  <c r="D198" i="6"/>
  <c r="E198" i="6"/>
  <c r="D199" i="6"/>
  <c r="E199" i="6"/>
  <c r="D200" i="6"/>
  <c r="E200" i="6"/>
  <c r="D201" i="6"/>
  <c r="E201" i="6"/>
  <c r="D202" i="6"/>
  <c r="E202" i="6"/>
  <c r="D203" i="6"/>
  <c r="E203" i="6"/>
  <c r="D204" i="6"/>
  <c r="E204" i="6"/>
  <c r="D205" i="6"/>
  <c r="E205" i="6"/>
  <c r="D206" i="6"/>
  <c r="E206" i="6"/>
  <c r="D207" i="6"/>
  <c r="E207" i="6"/>
  <c r="D208" i="6"/>
  <c r="E208" i="6"/>
  <c r="D209" i="6"/>
  <c r="E209" i="6"/>
  <c r="D210" i="6"/>
  <c r="E210" i="6"/>
  <c r="D211" i="6"/>
  <c r="E211" i="6"/>
  <c r="D212" i="6"/>
  <c r="E212" i="6"/>
  <c r="D213" i="6"/>
  <c r="E213" i="6"/>
  <c r="D214" i="6"/>
  <c r="E214" i="6"/>
  <c r="D215" i="6"/>
  <c r="E215" i="6"/>
  <c r="D216" i="6"/>
  <c r="E216" i="6"/>
  <c r="D217" i="6"/>
  <c r="E217" i="6"/>
  <c r="D218" i="6"/>
  <c r="E218" i="6"/>
  <c r="D219" i="6"/>
  <c r="E219" i="6"/>
  <c r="D220" i="6"/>
  <c r="E220" i="6"/>
  <c r="D221" i="6"/>
  <c r="E221" i="6"/>
  <c r="D222" i="6"/>
  <c r="E222" i="6"/>
  <c r="D223" i="6"/>
  <c r="E223" i="6"/>
  <c r="D224" i="6"/>
  <c r="E224" i="6"/>
  <c r="D225" i="6"/>
  <c r="E225" i="6"/>
  <c r="D226" i="6"/>
  <c r="E226" i="6"/>
  <c r="D227" i="6"/>
  <c r="E227" i="6"/>
  <c r="D228" i="6"/>
  <c r="E228" i="6"/>
  <c r="D229" i="6"/>
  <c r="E229" i="6"/>
  <c r="D230" i="6"/>
  <c r="E230" i="6"/>
  <c r="D231" i="6"/>
  <c r="E231" i="6"/>
  <c r="D232" i="6"/>
  <c r="E232" i="6"/>
  <c r="D233" i="6"/>
  <c r="E233" i="6"/>
  <c r="D234" i="6"/>
  <c r="E234" i="6"/>
  <c r="D235" i="6"/>
  <c r="E235" i="6"/>
  <c r="D236" i="6"/>
  <c r="E236" i="6"/>
  <c r="D237" i="6"/>
  <c r="E237" i="6"/>
  <c r="D238" i="6"/>
  <c r="E238" i="6"/>
  <c r="D239" i="6"/>
  <c r="E239" i="6"/>
  <c r="D240" i="6"/>
  <c r="E240" i="6"/>
  <c r="D241" i="6"/>
  <c r="E241" i="6"/>
  <c r="D242" i="6"/>
  <c r="E242" i="6"/>
  <c r="D243" i="6"/>
  <c r="E243" i="6"/>
  <c r="D244" i="6"/>
  <c r="E244" i="6"/>
  <c r="D245" i="6"/>
  <c r="E245" i="6"/>
  <c r="D246" i="6"/>
  <c r="E246" i="6"/>
  <c r="D247" i="6"/>
  <c r="E247" i="6"/>
  <c r="D248" i="6"/>
  <c r="E248" i="6"/>
  <c r="D249" i="6"/>
  <c r="E249" i="6"/>
  <c r="D250" i="6"/>
  <c r="E250" i="6"/>
  <c r="D251" i="6"/>
  <c r="E251" i="6"/>
  <c r="D252" i="6"/>
  <c r="E252" i="6"/>
  <c r="D253" i="6"/>
  <c r="E253" i="6"/>
  <c r="D254" i="6"/>
  <c r="E254" i="6"/>
  <c r="D255" i="6"/>
  <c r="E255" i="6"/>
  <c r="D256" i="6"/>
  <c r="E256" i="6"/>
  <c r="D257" i="6"/>
  <c r="E257" i="6"/>
  <c r="D258" i="6"/>
  <c r="E258" i="6"/>
  <c r="D259" i="6"/>
  <c r="E259" i="6"/>
  <c r="D260" i="6"/>
  <c r="E260" i="6"/>
  <c r="D261" i="6"/>
  <c r="E261" i="6"/>
  <c r="D262" i="6"/>
  <c r="E262" i="6"/>
  <c r="D263" i="6"/>
  <c r="E263" i="6"/>
  <c r="D264" i="6"/>
  <c r="E264" i="6"/>
  <c r="D265" i="6"/>
  <c r="E265" i="6"/>
  <c r="D266" i="6"/>
  <c r="E266" i="6"/>
  <c r="D267" i="6"/>
  <c r="E267" i="6"/>
  <c r="D268" i="6"/>
  <c r="E268" i="6"/>
  <c r="D269" i="6"/>
  <c r="E269" i="6"/>
  <c r="D270" i="6"/>
  <c r="E270" i="6"/>
  <c r="D271" i="6"/>
  <c r="E271" i="6"/>
  <c r="D272" i="6"/>
  <c r="E272" i="6"/>
  <c r="D273" i="6"/>
  <c r="E273" i="6"/>
  <c r="D274" i="6"/>
  <c r="E274" i="6"/>
  <c r="D275" i="6"/>
  <c r="E275" i="6"/>
  <c r="D276" i="6"/>
  <c r="E276" i="6"/>
  <c r="D277" i="6"/>
  <c r="E277" i="6"/>
  <c r="D278" i="6"/>
  <c r="E278" i="6"/>
  <c r="D279" i="6"/>
  <c r="E279" i="6"/>
  <c r="D280" i="6"/>
  <c r="E280" i="6"/>
  <c r="D281" i="6"/>
  <c r="E281" i="6"/>
  <c r="D282" i="6"/>
  <c r="E282" i="6"/>
  <c r="D283" i="6"/>
  <c r="E283" i="6"/>
  <c r="D284" i="6"/>
  <c r="E284" i="6"/>
  <c r="D285" i="6"/>
  <c r="E285" i="6"/>
  <c r="D286" i="6"/>
  <c r="E286" i="6"/>
  <c r="D287" i="6"/>
  <c r="E287" i="6"/>
  <c r="D288" i="6"/>
  <c r="E288" i="6"/>
  <c r="D289" i="6"/>
  <c r="E289" i="6"/>
  <c r="D290" i="6"/>
  <c r="E290" i="6"/>
  <c r="D291" i="6"/>
  <c r="E291" i="6"/>
  <c r="D292" i="6"/>
  <c r="E292" i="6"/>
  <c r="D293" i="6"/>
  <c r="E293" i="6"/>
  <c r="D294" i="6"/>
  <c r="E294" i="6"/>
  <c r="D295" i="6"/>
  <c r="E295" i="6"/>
  <c r="D296" i="6"/>
  <c r="E296" i="6"/>
  <c r="D297" i="6"/>
  <c r="E297" i="6"/>
  <c r="D298" i="6"/>
  <c r="E298" i="6"/>
  <c r="D299" i="6"/>
  <c r="E299" i="6"/>
  <c r="D300" i="6"/>
  <c r="E300" i="6"/>
  <c r="D301" i="6"/>
  <c r="E301" i="6"/>
  <c r="D302" i="6"/>
  <c r="E302" i="6"/>
  <c r="D303" i="6"/>
  <c r="E303" i="6"/>
  <c r="D304" i="6"/>
  <c r="E304" i="6"/>
  <c r="D305" i="6"/>
  <c r="E305" i="6"/>
  <c r="D306" i="6"/>
  <c r="E306" i="6"/>
  <c r="D307" i="6"/>
  <c r="E307" i="6"/>
  <c r="D308" i="6"/>
  <c r="E308" i="6"/>
  <c r="D309" i="6"/>
  <c r="E309" i="6"/>
  <c r="D310" i="6"/>
  <c r="E310" i="6"/>
  <c r="D311" i="6"/>
  <c r="E311" i="6"/>
  <c r="D312" i="6"/>
  <c r="E312" i="6"/>
  <c r="D313" i="6"/>
  <c r="E313" i="6"/>
  <c r="D314" i="6"/>
  <c r="E314" i="6"/>
  <c r="D315" i="6"/>
  <c r="E315" i="6"/>
  <c r="D316" i="6"/>
  <c r="E316" i="6"/>
  <c r="D317" i="6"/>
  <c r="E317" i="6"/>
  <c r="D318" i="6"/>
  <c r="E318" i="6"/>
  <c r="D319" i="6"/>
  <c r="E319" i="6"/>
  <c r="D320" i="6"/>
  <c r="E320" i="6"/>
  <c r="D321" i="6"/>
  <c r="E321" i="6"/>
  <c r="D322" i="6"/>
  <c r="E322" i="6"/>
  <c r="D323" i="6"/>
  <c r="E323" i="6"/>
  <c r="D324" i="6"/>
  <c r="E324" i="6"/>
  <c r="D325" i="6"/>
  <c r="E325" i="6"/>
  <c r="D326" i="6"/>
  <c r="E326" i="6"/>
  <c r="D327" i="6"/>
  <c r="E327" i="6"/>
  <c r="D328" i="6"/>
  <c r="E328" i="6"/>
  <c r="D329" i="6"/>
  <c r="E329" i="6"/>
  <c r="D330" i="6"/>
  <c r="E330" i="6"/>
  <c r="D331" i="6"/>
  <c r="E331" i="6"/>
  <c r="D332" i="6"/>
  <c r="E332" i="6"/>
  <c r="D333" i="6"/>
  <c r="E333" i="6"/>
  <c r="D334" i="6"/>
  <c r="E334" i="6"/>
  <c r="D335" i="6"/>
  <c r="E335" i="6"/>
  <c r="D336" i="6"/>
  <c r="E336" i="6"/>
  <c r="D337" i="6"/>
  <c r="E337" i="6"/>
  <c r="D338" i="6"/>
  <c r="E338" i="6"/>
  <c r="D339" i="6"/>
  <c r="E339" i="6"/>
  <c r="D340" i="6"/>
  <c r="E340" i="6"/>
  <c r="D341" i="6"/>
  <c r="E341" i="6"/>
  <c r="D342" i="6"/>
  <c r="E342" i="6"/>
  <c r="D343" i="6"/>
  <c r="E343" i="6"/>
  <c r="D344" i="6"/>
  <c r="E344" i="6"/>
  <c r="D345" i="6"/>
  <c r="E345" i="6"/>
  <c r="D346" i="6"/>
  <c r="E346" i="6"/>
  <c r="D347" i="6"/>
  <c r="E347" i="6"/>
  <c r="D348" i="6"/>
  <c r="E348" i="6"/>
  <c r="D349" i="6"/>
  <c r="E349" i="6"/>
  <c r="D350" i="6"/>
  <c r="E350" i="6"/>
  <c r="D351" i="6"/>
  <c r="E351" i="6"/>
  <c r="D352" i="6"/>
  <c r="E352" i="6"/>
  <c r="D353" i="6"/>
  <c r="E353" i="6"/>
  <c r="D354" i="6"/>
  <c r="E354" i="6"/>
  <c r="D355" i="6"/>
  <c r="E355" i="6"/>
  <c r="D356" i="6"/>
  <c r="E356" i="6"/>
  <c r="D357" i="6"/>
  <c r="E357" i="6"/>
  <c r="D358" i="6"/>
  <c r="E358" i="6"/>
  <c r="D359" i="6"/>
  <c r="E359" i="6"/>
  <c r="D360" i="6"/>
  <c r="E360" i="6"/>
  <c r="D361" i="6"/>
  <c r="E361" i="6"/>
  <c r="D362" i="6"/>
  <c r="E362" i="6"/>
  <c r="D363" i="6"/>
  <c r="E363" i="6"/>
  <c r="D364" i="6"/>
  <c r="E364" i="6"/>
  <c r="D365" i="6"/>
  <c r="E365" i="6"/>
  <c r="D366" i="6"/>
  <c r="E366" i="6"/>
  <c r="D367" i="6"/>
  <c r="E367" i="6"/>
  <c r="D368" i="6"/>
  <c r="E368" i="6"/>
  <c r="D369" i="6"/>
  <c r="E369" i="6"/>
  <c r="D370" i="6"/>
  <c r="E370" i="6"/>
  <c r="D371" i="6"/>
  <c r="E371" i="6"/>
  <c r="D372" i="6"/>
  <c r="E372" i="6"/>
  <c r="D373" i="6"/>
  <c r="E373" i="6"/>
  <c r="D374" i="6"/>
  <c r="E374" i="6"/>
  <c r="D375" i="6"/>
  <c r="E375" i="6"/>
  <c r="D376" i="6"/>
  <c r="E376" i="6"/>
  <c r="D377" i="6"/>
  <c r="E377" i="6"/>
  <c r="D378" i="6"/>
  <c r="E378" i="6"/>
  <c r="D379" i="6"/>
  <c r="E379" i="6"/>
  <c r="D380" i="6"/>
  <c r="E380" i="6"/>
  <c r="D381" i="6"/>
  <c r="E381" i="6"/>
  <c r="D382" i="6"/>
  <c r="E382" i="6"/>
  <c r="D383" i="6"/>
  <c r="E383" i="6"/>
  <c r="D384" i="6"/>
  <c r="E384" i="6"/>
  <c r="D385" i="6"/>
  <c r="E385" i="6"/>
  <c r="D386" i="6"/>
  <c r="E386" i="6"/>
  <c r="D387" i="6"/>
  <c r="E387" i="6"/>
  <c r="D388" i="6"/>
  <c r="E388" i="6"/>
  <c r="D389" i="6"/>
  <c r="E389" i="6"/>
  <c r="D390" i="6"/>
  <c r="E390" i="6"/>
  <c r="D391" i="6"/>
  <c r="E391" i="6"/>
  <c r="D392" i="6"/>
  <c r="E392" i="6"/>
  <c r="D393" i="6"/>
  <c r="E393" i="6"/>
  <c r="D394" i="6"/>
  <c r="E394" i="6"/>
  <c r="D395" i="6"/>
  <c r="E395" i="6"/>
  <c r="D396" i="6"/>
  <c r="E396" i="6"/>
  <c r="D397" i="6"/>
  <c r="E397" i="6"/>
  <c r="D398" i="6"/>
  <c r="E398" i="6"/>
  <c r="D399" i="6"/>
  <c r="E399" i="6"/>
  <c r="D400" i="6"/>
  <c r="E400" i="6"/>
  <c r="D401" i="6"/>
  <c r="E401" i="6"/>
  <c r="D402" i="6"/>
  <c r="E402" i="6"/>
  <c r="D403" i="6"/>
  <c r="E403" i="6"/>
  <c r="D404" i="6"/>
  <c r="E404" i="6"/>
  <c r="D405" i="6"/>
  <c r="E405" i="6"/>
  <c r="D406" i="6"/>
  <c r="E406" i="6"/>
  <c r="D407" i="6"/>
  <c r="E407" i="6"/>
  <c r="D408" i="6"/>
  <c r="E408" i="6"/>
  <c r="D409" i="6"/>
  <c r="E409" i="6"/>
  <c r="D410" i="6"/>
  <c r="E410" i="6"/>
  <c r="D411" i="6"/>
  <c r="E411" i="6"/>
  <c r="D412" i="6"/>
  <c r="E412" i="6"/>
  <c r="D413" i="6"/>
  <c r="E413" i="6"/>
  <c r="D414" i="6"/>
  <c r="E414" i="6"/>
  <c r="D415" i="6"/>
  <c r="E415" i="6"/>
  <c r="D416" i="6"/>
  <c r="E416" i="6"/>
  <c r="D417" i="6"/>
  <c r="E417" i="6"/>
  <c r="D418" i="6"/>
  <c r="E418" i="6"/>
  <c r="D419" i="6"/>
  <c r="E419" i="6"/>
  <c r="D420" i="6"/>
  <c r="E420" i="6"/>
  <c r="D421" i="6"/>
  <c r="E421" i="6"/>
  <c r="D422" i="6"/>
  <c r="E422" i="6"/>
  <c r="D423" i="6"/>
  <c r="E423" i="6"/>
  <c r="D424" i="6"/>
  <c r="E424" i="6"/>
  <c r="D425" i="6"/>
  <c r="E425" i="6"/>
  <c r="D426" i="6"/>
  <c r="E426" i="6"/>
  <c r="D427" i="6"/>
  <c r="E427" i="6"/>
  <c r="D428" i="6"/>
  <c r="E428" i="6"/>
  <c r="D429" i="6"/>
  <c r="E429" i="6"/>
  <c r="D430" i="6"/>
  <c r="E430" i="6"/>
  <c r="D431" i="6"/>
  <c r="E431" i="6"/>
  <c r="D432" i="6"/>
  <c r="E432" i="6"/>
  <c r="D433" i="6"/>
  <c r="E433" i="6"/>
  <c r="D434" i="6"/>
  <c r="E434" i="6"/>
  <c r="D435" i="6"/>
  <c r="E435" i="6"/>
  <c r="D436" i="6"/>
  <c r="E436" i="6"/>
  <c r="D437" i="6"/>
  <c r="E437" i="6"/>
  <c r="D438" i="6"/>
  <c r="E438" i="6"/>
  <c r="D439" i="6"/>
  <c r="E439" i="6"/>
  <c r="D440" i="6"/>
  <c r="E440" i="6"/>
  <c r="D441" i="6"/>
  <c r="E441" i="6"/>
  <c r="D442" i="6"/>
  <c r="E442" i="6"/>
  <c r="D443" i="6"/>
  <c r="E443" i="6"/>
  <c r="D444" i="6"/>
  <c r="E444" i="6"/>
  <c r="D445" i="6"/>
  <c r="E445" i="6"/>
  <c r="D446" i="6"/>
  <c r="E446" i="6"/>
  <c r="D447" i="6"/>
  <c r="E447" i="6"/>
  <c r="D448" i="6"/>
  <c r="E448" i="6"/>
  <c r="D449" i="6"/>
  <c r="E449" i="6"/>
  <c r="D450" i="6"/>
  <c r="E450" i="6"/>
  <c r="D451" i="6"/>
  <c r="E451" i="6"/>
  <c r="D452" i="6"/>
  <c r="E452" i="6"/>
  <c r="D453" i="6"/>
  <c r="E453" i="6"/>
  <c r="D454" i="6"/>
  <c r="E454" i="6"/>
  <c r="D455" i="6"/>
  <c r="E455" i="6"/>
  <c r="D456" i="6"/>
  <c r="E456" i="6"/>
  <c r="D457" i="6"/>
  <c r="E457" i="6"/>
  <c r="D458" i="6"/>
  <c r="E458" i="6"/>
  <c r="D459" i="6"/>
  <c r="E459" i="6"/>
  <c r="D460" i="6"/>
  <c r="E460" i="6"/>
  <c r="D461" i="6"/>
  <c r="E461" i="6"/>
  <c r="D462" i="6"/>
  <c r="E462" i="6"/>
  <c r="D463" i="6"/>
  <c r="E463" i="6"/>
  <c r="D464" i="6"/>
  <c r="E464" i="6"/>
  <c r="D465" i="6"/>
  <c r="E465" i="6"/>
  <c r="D466" i="6"/>
  <c r="E466" i="6"/>
  <c r="D467" i="6"/>
  <c r="E467" i="6"/>
  <c r="D468" i="6"/>
  <c r="E468" i="6"/>
  <c r="D469" i="6"/>
  <c r="E469" i="6"/>
  <c r="D470" i="6"/>
  <c r="E470" i="6"/>
  <c r="D471" i="6"/>
  <c r="E471" i="6"/>
  <c r="D472" i="6"/>
  <c r="E472" i="6"/>
  <c r="D473" i="6"/>
  <c r="E473" i="6"/>
  <c r="D474" i="6"/>
  <c r="E474" i="6"/>
  <c r="D475" i="6"/>
  <c r="E475" i="6"/>
  <c r="D476" i="6"/>
  <c r="E476" i="6"/>
  <c r="D477" i="6"/>
  <c r="E477" i="6"/>
  <c r="D478" i="6"/>
  <c r="E478" i="6"/>
  <c r="D479" i="6"/>
  <c r="E479" i="6"/>
  <c r="D480" i="6"/>
  <c r="E480" i="6"/>
  <c r="D481" i="6"/>
  <c r="E481" i="6"/>
  <c r="D482" i="6"/>
  <c r="E482" i="6"/>
  <c r="D483" i="6"/>
  <c r="E483" i="6"/>
  <c r="D484" i="6"/>
  <c r="E484" i="6"/>
  <c r="D485" i="6"/>
  <c r="E485" i="6"/>
  <c r="D486" i="6"/>
  <c r="E486" i="6"/>
  <c r="D487" i="6"/>
  <c r="E487" i="6"/>
  <c r="D488" i="6"/>
  <c r="E488" i="6"/>
  <c r="D489" i="6"/>
  <c r="E489" i="6"/>
  <c r="D490" i="6"/>
  <c r="E490" i="6"/>
  <c r="D491" i="6"/>
  <c r="E491" i="6"/>
  <c r="D492" i="6"/>
  <c r="E492" i="6"/>
  <c r="D493" i="6"/>
  <c r="E493" i="6"/>
  <c r="D494" i="6"/>
  <c r="E494" i="6"/>
  <c r="D495" i="6"/>
  <c r="E495" i="6"/>
  <c r="D496" i="6"/>
  <c r="E496" i="6"/>
  <c r="D497" i="6"/>
  <c r="E497" i="6"/>
  <c r="D498" i="6"/>
  <c r="E498" i="6"/>
  <c r="D499" i="6"/>
  <c r="E499" i="6"/>
  <c r="D500" i="6"/>
  <c r="E500" i="6"/>
  <c r="D501" i="6"/>
  <c r="E501" i="6"/>
  <c r="D502" i="6"/>
  <c r="E502" i="6"/>
  <c r="D503" i="6"/>
  <c r="E503" i="6"/>
  <c r="D504" i="6"/>
  <c r="E504" i="6"/>
  <c r="D505" i="6"/>
  <c r="E505" i="6"/>
  <c r="D506" i="6"/>
  <c r="E506" i="6"/>
  <c r="D507" i="6"/>
  <c r="E507" i="6"/>
  <c r="D508" i="6"/>
  <c r="E508" i="6"/>
  <c r="D509" i="6"/>
  <c r="E509" i="6"/>
  <c r="D510" i="6"/>
  <c r="E510" i="6"/>
  <c r="D511" i="6"/>
  <c r="E511" i="6"/>
  <c r="D512" i="6"/>
  <c r="E512" i="6"/>
  <c r="D513" i="6"/>
  <c r="E513" i="6"/>
  <c r="D514" i="6"/>
  <c r="E514" i="6"/>
  <c r="D515" i="6"/>
  <c r="E515" i="6"/>
  <c r="D516" i="6"/>
  <c r="E516" i="6"/>
  <c r="D517" i="6"/>
  <c r="E517" i="6"/>
  <c r="D518" i="6"/>
  <c r="E518" i="6"/>
  <c r="D519" i="6"/>
  <c r="E519" i="6"/>
  <c r="D520" i="6"/>
  <c r="E520" i="6"/>
  <c r="D521" i="6"/>
  <c r="E521" i="6"/>
  <c r="D522" i="6"/>
  <c r="E522" i="6"/>
  <c r="D523" i="6"/>
  <c r="E523" i="6"/>
  <c r="D524" i="6"/>
  <c r="E524" i="6"/>
  <c r="D525" i="6"/>
  <c r="E525" i="6"/>
  <c r="D526" i="6"/>
  <c r="E526" i="6"/>
  <c r="D527" i="6"/>
  <c r="E527" i="6"/>
  <c r="D528" i="6"/>
  <c r="E528" i="6"/>
  <c r="D529" i="6"/>
  <c r="E529" i="6"/>
  <c r="D530" i="6"/>
  <c r="E530" i="6"/>
  <c r="D531" i="6"/>
  <c r="E531" i="6"/>
  <c r="D532" i="6"/>
  <c r="E532" i="6"/>
  <c r="D533" i="6"/>
  <c r="E533" i="6"/>
  <c r="D534" i="6"/>
  <c r="E534" i="6"/>
  <c r="D535" i="6"/>
  <c r="E535" i="6"/>
  <c r="D536" i="6"/>
  <c r="E536" i="6"/>
  <c r="D537" i="6"/>
  <c r="E537" i="6"/>
  <c r="D538" i="6"/>
  <c r="E538" i="6"/>
  <c r="D539" i="6"/>
  <c r="E539" i="6"/>
  <c r="D540" i="6"/>
  <c r="E540" i="6"/>
  <c r="D541" i="6"/>
  <c r="E541" i="6"/>
  <c r="D542" i="6"/>
  <c r="E542" i="6"/>
  <c r="D543" i="6"/>
  <c r="E543" i="6"/>
  <c r="D544" i="6"/>
  <c r="E544" i="6"/>
  <c r="D545" i="6"/>
  <c r="E545" i="6"/>
  <c r="D546" i="6"/>
  <c r="E546" i="6"/>
  <c r="D547" i="6"/>
  <c r="E547" i="6"/>
  <c r="D548" i="6"/>
  <c r="E548" i="6"/>
  <c r="D549" i="6"/>
  <c r="E549" i="6"/>
  <c r="D550" i="6"/>
  <c r="E550" i="6"/>
  <c r="D551" i="6"/>
  <c r="E551" i="6"/>
  <c r="D552" i="6"/>
  <c r="E552" i="6"/>
  <c r="D553" i="6"/>
  <c r="E553" i="6"/>
  <c r="D554" i="6"/>
  <c r="E554" i="6"/>
  <c r="D555" i="6"/>
  <c r="E555" i="6"/>
  <c r="D556" i="6"/>
  <c r="E556" i="6"/>
  <c r="D557" i="6"/>
  <c r="E557" i="6"/>
  <c r="D558" i="6"/>
  <c r="E558" i="6"/>
  <c r="D559" i="6"/>
  <c r="E559" i="6"/>
  <c r="D560" i="6"/>
  <c r="E560" i="6"/>
  <c r="D561" i="6"/>
  <c r="E561" i="6"/>
  <c r="D562" i="6"/>
  <c r="E562" i="6"/>
  <c r="D563" i="6"/>
  <c r="E563" i="6"/>
  <c r="D564" i="6"/>
  <c r="E564" i="6"/>
  <c r="D565" i="6"/>
  <c r="E565" i="6"/>
  <c r="D566" i="6"/>
  <c r="E566" i="6"/>
  <c r="D567" i="6"/>
  <c r="E567" i="6"/>
  <c r="D568" i="6"/>
  <c r="E568" i="6"/>
  <c r="D569" i="6"/>
  <c r="E569" i="6"/>
  <c r="D570" i="6"/>
  <c r="E570" i="6"/>
  <c r="D571" i="6"/>
  <c r="E571" i="6"/>
  <c r="D572" i="6"/>
  <c r="E572" i="6"/>
  <c r="D573" i="6"/>
  <c r="E573" i="6"/>
  <c r="D574" i="6"/>
  <c r="E574" i="6"/>
  <c r="D575" i="6"/>
  <c r="E575" i="6"/>
  <c r="D576" i="6"/>
  <c r="E576" i="6"/>
  <c r="D577" i="6"/>
  <c r="E577" i="6"/>
  <c r="D578" i="6"/>
  <c r="E578" i="6"/>
  <c r="D579" i="6"/>
  <c r="E579" i="6"/>
  <c r="D580" i="6"/>
  <c r="E580" i="6"/>
  <c r="D581" i="6"/>
  <c r="E581" i="6"/>
  <c r="D582" i="6"/>
  <c r="E582" i="6"/>
  <c r="D583" i="6"/>
  <c r="E583" i="6"/>
  <c r="D584" i="6"/>
  <c r="E584" i="6"/>
  <c r="D585" i="6"/>
  <c r="E585" i="6"/>
  <c r="D586" i="6"/>
  <c r="E586" i="6"/>
  <c r="D587" i="6"/>
  <c r="E587" i="6"/>
  <c r="D588" i="6"/>
  <c r="E588" i="6"/>
  <c r="D589" i="6"/>
  <c r="E589" i="6"/>
  <c r="D590" i="6"/>
  <c r="E590" i="6"/>
  <c r="D591" i="6"/>
  <c r="E591" i="6"/>
  <c r="D592" i="6"/>
  <c r="E592" i="6"/>
  <c r="D593" i="6"/>
  <c r="E593" i="6"/>
  <c r="D594" i="6"/>
  <c r="E594" i="6"/>
  <c r="C18" i="6"/>
  <c r="K18" i="6" l="1"/>
  <c r="J18" i="6"/>
  <c r="C19" i="6" l="1"/>
  <c r="C20" i="6"/>
  <c r="C21" i="6"/>
  <c r="C22" i="6"/>
  <c r="C23" i="6"/>
  <c r="C24" i="6"/>
  <c r="C25" i="6"/>
  <c r="C26" i="6"/>
  <c r="C27" i="6"/>
  <c r="C28" i="6"/>
  <c r="C29" i="6"/>
  <c r="C30" i="6"/>
  <c r="C31" i="6"/>
  <c r="C32" i="6"/>
  <c r="C33" i="6"/>
  <c r="C34" i="6"/>
  <c r="C35" i="6"/>
  <c r="C36" i="6"/>
  <c r="C37" i="6"/>
  <c r="C38" i="6"/>
  <c r="C39" i="6"/>
  <c r="C40" i="6"/>
  <c r="C41" i="6"/>
  <c r="C42" i="6"/>
  <c r="C43" i="6"/>
  <c r="C44" i="6"/>
  <c r="C45" i="6"/>
  <c r="C46" i="6"/>
  <c r="C47" i="6"/>
  <c r="C48" i="6"/>
  <c r="C49" i="6"/>
  <c r="C50" i="6"/>
  <c r="C51" i="6"/>
  <c r="C52" i="6"/>
  <c r="C53" i="6"/>
  <c r="C54" i="6"/>
  <c r="C55" i="6"/>
  <c r="C56" i="6"/>
  <c r="C57" i="6"/>
  <c r="C58" i="6"/>
  <c r="C59" i="6"/>
  <c r="C60" i="6"/>
  <c r="C61" i="6"/>
  <c r="C62" i="6"/>
  <c r="C63" i="6"/>
  <c r="C64" i="6"/>
  <c r="C65" i="6"/>
  <c r="C66" i="6"/>
  <c r="C67" i="6"/>
  <c r="C68" i="6"/>
  <c r="C69" i="6"/>
  <c r="C70" i="6"/>
  <c r="C71" i="6"/>
  <c r="C72" i="6"/>
  <c r="C73" i="6"/>
  <c r="C74" i="6"/>
  <c r="C75" i="6"/>
  <c r="C76" i="6"/>
  <c r="C77" i="6"/>
  <c r="C78" i="6"/>
  <c r="C79" i="6"/>
  <c r="C80" i="6"/>
  <c r="C81" i="6"/>
  <c r="C82" i="6"/>
  <c r="C83" i="6"/>
  <c r="C84" i="6"/>
  <c r="C85" i="6"/>
  <c r="C86" i="6"/>
  <c r="C87" i="6"/>
  <c r="C88" i="6"/>
  <c r="C89" i="6"/>
  <c r="C90" i="6"/>
  <c r="C91" i="6"/>
  <c r="C92" i="6"/>
  <c r="C93" i="6"/>
  <c r="C94" i="6"/>
  <c r="C95" i="6"/>
  <c r="C96" i="6"/>
  <c r="C97" i="6"/>
  <c r="C98" i="6"/>
  <c r="C99" i="6"/>
  <c r="C100" i="6"/>
  <c r="C101" i="6"/>
  <c r="C102" i="6"/>
  <c r="C103" i="6"/>
  <c r="C104" i="6"/>
  <c r="C105" i="6"/>
  <c r="C106" i="6"/>
  <c r="C107" i="6"/>
  <c r="C108" i="6"/>
  <c r="C109" i="6"/>
  <c r="C110" i="6"/>
  <c r="C111" i="6"/>
  <c r="C112" i="6"/>
  <c r="C113" i="6"/>
  <c r="C114" i="6"/>
  <c r="C115" i="6"/>
  <c r="C116" i="6"/>
  <c r="C117" i="6"/>
  <c r="C118" i="6"/>
  <c r="C119" i="6"/>
  <c r="C120" i="6"/>
  <c r="C121" i="6"/>
  <c r="C122" i="6"/>
  <c r="C123" i="6"/>
  <c r="C124" i="6"/>
  <c r="C125" i="6"/>
  <c r="C126" i="6"/>
  <c r="C127" i="6"/>
  <c r="C128" i="6"/>
  <c r="C129" i="6"/>
  <c r="C130" i="6"/>
  <c r="C131" i="6"/>
  <c r="C132" i="6"/>
  <c r="C133" i="6"/>
  <c r="C134" i="6"/>
  <c r="C135" i="6"/>
  <c r="C136" i="6"/>
  <c r="C137" i="6"/>
  <c r="C138" i="6"/>
  <c r="C139" i="6"/>
  <c r="C140" i="6"/>
  <c r="C141" i="6"/>
  <c r="C142" i="6"/>
  <c r="C143" i="6"/>
  <c r="C144" i="6"/>
  <c r="C145" i="6"/>
  <c r="C146" i="6"/>
  <c r="C147" i="6"/>
  <c r="C148" i="6"/>
  <c r="C149" i="6"/>
  <c r="C150" i="6"/>
  <c r="C151" i="6"/>
  <c r="C152" i="6"/>
  <c r="C153" i="6"/>
  <c r="C154" i="6"/>
  <c r="C155" i="6"/>
  <c r="C156" i="6"/>
  <c r="C157" i="6"/>
  <c r="C158" i="6"/>
  <c r="C159" i="6"/>
  <c r="C160" i="6"/>
  <c r="C161" i="6"/>
  <c r="C162" i="6"/>
  <c r="C163" i="6"/>
  <c r="C164" i="6"/>
  <c r="C165" i="6"/>
  <c r="C166" i="6"/>
  <c r="C167" i="6"/>
  <c r="C168" i="6"/>
  <c r="C169" i="6"/>
  <c r="C170" i="6"/>
  <c r="C171" i="6"/>
  <c r="C172" i="6"/>
  <c r="C173" i="6"/>
  <c r="C174" i="6"/>
  <c r="C175" i="6"/>
  <c r="C176" i="6"/>
  <c r="C177" i="6"/>
  <c r="C178" i="6"/>
  <c r="C179" i="6"/>
  <c r="C180" i="6"/>
  <c r="C181" i="6"/>
  <c r="C182" i="6"/>
  <c r="C183" i="6"/>
  <c r="C184" i="6"/>
  <c r="C185" i="6"/>
  <c r="C186" i="6"/>
  <c r="C187" i="6"/>
  <c r="C188" i="6"/>
  <c r="C189" i="6"/>
  <c r="C190" i="6"/>
  <c r="C191" i="6"/>
  <c r="C192" i="6"/>
  <c r="C193" i="6"/>
  <c r="C194" i="6"/>
  <c r="C195" i="6"/>
  <c r="C196" i="6"/>
  <c r="C197" i="6"/>
  <c r="C198" i="6"/>
  <c r="C199" i="6"/>
  <c r="C200" i="6"/>
  <c r="C201" i="6"/>
  <c r="C202" i="6"/>
  <c r="C203" i="6"/>
  <c r="C204" i="6"/>
  <c r="C205" i="6"/>
  <c r="C206" i="6"/>
  <c r="C207" i="6"/>
  <c r="C208" i="6"/>
  <c r="C209" i="6"/>
  <c r="C210" i="6"/>
  <c r="C211" i="6"/>
  <c r="C212" i="6"/>
  <c r="C213" i="6"/>
  <c r="C214" i="6"/>
  <c r="C215" i="6"/>
  <c r="C216" i="6"/>
  <c r="C217" i="6"/>
  <c r="C218" i="6"/>
  <c r="C219" i="6"/>
  <c r="C220" i="6"/>
  <c r="C221" i="6"/>
  <c r="C222" i="6"/>
  <c r="C223" i="6"/>
  <c r="C224" i="6"/>
  <c r="C225" i="6"/>
  <c r="C226" i="6"/>
  <c r="C227" i="6"/>
  <c r="C228" i="6"/>
  <c r="C229" i="6"/>
  <c r="C230" i="6"/>
  <c r="C231" i="6"/>
  <c r="C232" i="6"/>
  <c r="C233" i="6"/>
  <c r="C234" i="6"/>
  <c r="C235" i="6"/>
  <c r="C236" i="6"/>
  <c r="C237" i="6"/>
  <c r="C238" i="6"/>
  <c r="C239" i="6"/>
  <c r="C240" i="6"/>
  <c r="C241" i="6"/>
  <c r="C242" i="6"/>
  <c r="C243" i="6"/>
  <c r="C244" i="6"/>
  <c r="C245" i="6"/>
  <c r="C246" i="6"/>
  <c r="C247" i="6"/>
  <c r="C248" i="6"/>
  <c r="C249" i="6"/>
  <c r="C250" i="6"/>
  <c r="C251" i="6"/>
  <c r="C252" i="6"/>
  <c r="C253" i="6"/>
  <c r="C254" i="6"/>
  <c r="C255" i="6"/>
  <c r="C256" i="6"/>
  <c r="C257" i="6"/>
  <c r="C306" i="6"/>
  <c r="C307" i="6"/>
  <c r="C308" i="6"/>
  <c r="C309" i="6"/>
  <c r="C310" i="6"/>
  <c r="C311" i="6"/>
  <c r="C312" i="6"/>
  <c r="C313" i="6"/>
  <c r="C314" i="6"/>
  <c r="C315" i="6"/>
  <c r="C316" i="6"/>
  <c r="C317" i="6"/>
  <c r="C318" i="6"/>
  <c r="C319" i="6"/>
  <c r="C320" i="6"/>
  <c r="C321" i="6"/>
  <c r="C322" i="6"/>
  <c r="C323" i="6"/>
  <c r="C324" i="6"/>
  <c r="C325" i="6"/>
  <c r="C326" i="6"/>
  <c r="C327" i="6"/>
  <c r="C328" i="6"/>
  <c r="C329" i="6"/>
  <c r="C330" i="6"/>
  <c r="C331" i="6"/>
  <c r="C332" i="6"/>
  <c r="C333" i="6"/>
  <c r="C334" i="6"/>
  <c r="C335" i="6"/>
  <c r="C336" i="6"/>
  <c r="C337" i="6"/>
  <c r="C338" i="6"/>
  <c r="C339" i="6"/>
  <c r="C340" i="6"/>
  <c r="C341" i="6"/>
  <c r="C342" i="6"/>
  <c r="C343" i="6"/>
  <c r="C344" i="6"/>
  <c r="C345" i="6"/>
  <c r="C346" i="6"/>
  <c r="C347" i="6"/>
  <c r="C348" i="6"/>
  <c r="C349" i="6"/>
  <c r="C350" i="6"/>
  <c r="C351" i="6"/>
  <c r="C352" i="6"/>
  <c r="C353" i="6"/>
  <c r="C354" i="6"/>
  <c r="C355" i="6"/>
  <c r="C356" i="6"/>
  <c r="C357" i="6"/>
  <c r="C358" i="6"/>
  <c r="C359" i="6"/>
  <c r="C360" i="6"/>
  <c r="C361" i="6"/>
  <c r="C362" i="6"/>
  <c r="C363" i="6"/>
  <c r="C364" i="6"/>
  <c r="C365" i="6"/>
  <c r="C366" i="6"/>
  <c r="C367" i="6"/>
  <c r="C368" i="6"/>
  <c r="C369" i="6"/>
  <c r="C370" i="6"/>
  <c r="C371" i="6"/>
  <c r="C372" i="6"/>
  <c r="C373" i="6"/>
  <c r="C374" i="6"/>
  <c r="C375" i="6"/>
  <c r="C376" i="6"/>
  <c r="C377" i="6"/>
  <c r="C378" i="6"/>
  <c r="C379" i="6"/>
  <c r="C380" i="6"/>
  <c r="C381" i="6"/>
  <c r="C382" i="6"/>
  <c r="C383" i="6"/>
  <c r="C384" i="6"/>
  <c r="C385" i="6"/>
  <c r="C386" i="6"/>
  <c r="C387" i="6"/>
  <c r="C388" i="6"/>
  <c r="C389" i="6"/>
  <c r="C390" i="6"/>
  <c r="C391" i="6"/>
  <c r="C392" i="6"/>
  <c r="C393" i="6"/>
  <c r="C394" i="6"/>
  <c r="C395" i="6"/>
  <c r="C396" i="6"/>
  <c r="C397" i="6"/>
  <c r="C398" i="6"/>
  <c r="C399" i="6"/>
  <c r="C400" i="6"/>
  <c r="C401" i="6"/>
  <c r="C402" i="6"/>
  <c r="C403" i="6"/>
  <c r="C404" i="6"/>
  <c r="C405" i="6"/>
  <c r="C406" i="6"/>
  <c r="C407" i="6"/>
  <c r="C408" i="6"/>
  <c r="C409" i="6"/>
  <c r="C410" i="6"/>
  <c r="C411" i="6"/>
  <c r="C412" i="6"/>
  <c r="C413" i="6"/>
  <c r="C414" i="6"/>
  <c r="C415" i="6"/>
  <c r="C416" i="6"/>
  <c r="C417" i="6"/>
  <c r="C418" i="6"/>
  <c r="C419" i="6"/>
  <c r="C420" i="6"/>
  <c r="C421" i="6"/>
  <c r="C422" i="6"/>
  <c r="C423" i="6"/>
  <c r="C424" i="6"/>
  <c r="C425" i="6"/>
  <c r="C426" i="6"/>
  <c r="C427" i="6"/>
  <c r="C428" i="6"/>
  <c r="C429" i="6"/>
  <c r="C430" i="6"/>
  <c r="C431" i="6"/>
  <c r="C432" i="6"/>
  <c r="C433" i="6"/>
  <c r="C434" i="6"/>
  <c r="C435" i="6"/>
  <c r="C436" i="6"/>
  <c r="C437" i="6"/>
  <c r="C438" i="6"/>
  <c r="C439" i="6"/>
  <c r="C440" i="6"/>
  <c r="C441" i="6"/>
  <c r="C442" i="6"/>
  <c r="C443" i="6"/>
  <c r="C444" i="6"/>
  <c r="C445" i="6"/>
  <c r="C446" i="6"/>
  <c r="C447" i="6"/>
  <c r="C448" i="6"/>
  <c r="C449" i="6"/>
  <c r="C450" i="6"/>
  <c r="C451" i="6"/>
  <c r="C452" i="6"/>
  <c r="C453" i="6"/>
  <c r="C454" i="6"/>
  <c r="C455" i="6"/>
  <c r="C456" i="6"/>
  <c r="C457" i="6"/>
  <c r="C458" i="6"/>
  <c r="C459" i="6"/>
  <c r="C460" i="6"/>
  <c r="C461" i="6"/>
  <c r="C462" i="6"/>
  <c r="C463" i="6"/>
  <c r="C464" i="6"/>
  <c r="C465" i="6"/>
  <c r="C466" i="6"/>
  <c r="C467" i="6"/>
  <c r="C468" i="6"/>
  <c r="C469" i="6"/>
  <c r="C470" i="6"/>
  <c r="C471" i="6"/>
  <c r="C472" i="6"/>
  <c r="C473" i="6"/>
  <c r="C474" i="6"/>
  <c r="C475" i="6"/>
  <c r="C476" i="6"/>
  <c r="C477" i="6"/>
  <c r="C478" i="6"/>
  <c r="C479" i="6"/>
  <c r="C480" i="6"/>
  <c r="C481" i="6"/>
  <c r="C482" i="6"/>
  <c r="C483" i="6"/>
  <c r="C484" i="6"/>
  <c r="C485" i="6"/>
  <c r="C486" i="6"/>
  <c r="C487" i="6"/>
  <c r="C488" i="6"/>
  <c r="C489" i="6"/>
  <c r="C490" i="6"/>
  <c r="C491" i="6"/>
  <c r="C492" i="6"/>
  <c r="C493" i="6"/>
  <c r="C494" i="6"/>
  <c r="C495" i="6"/>
  <c r="C496" i="6"/>
  <c r="C497" i="6"/>
  <c r="C498" i="6"/>
  <c r="C499" i="6"/>
  <c r="C500" i="6"/>
  <c r="C501" i="6"/>
  <c r="C502" i="6"/>
  <c r="C503" i="6"/>
  <c r="C504" i="6"/>
  <c r="C505" i="6"/>
  <c r="C506" i="6"/>
  <c r="C507" i="6"/>
  <c r="C508" i="6"/>
  <c r="C509" i="6"/>
  <c r="C510" i="6"/>
  <c r="C511" i="6"/>
  <c r="C512" i="6"/>
  <c r="C513" i="6"/>
  <c r="C514" i="6"/>
  <c r="C515" i="6"/>
  <c r="C516" i="6"/>
  <c r="C517" i="6"/>
  <c r="C518" i="6"/>
  <c r="C519" i="6"/>
  <c r="C520" i="6"/>
  <c r="C521" i="6"/>
  <c r="C522" i="6"/>
  <c r="C523" i="6"/>
  <c r="C524" i="6"/>
  <c r="C525" i="6"/>
  <c r="C526" i="6"/>
  <c r="C527" i="6"/>
  <c r="C528" i="6"/>
  <c r="C529" i="6"/>
  <c r="C530" i="6"/>
  <c r="C531" i="6"/>
  <c r="C532" i="6"/>
  <c r="C533" i="6"/>
  <c r="C534" i="6"/>
  <c r="C535" i="6"/>
  <c r="C536" i="6"/>
  <c r="C537" i="6"/>
  <c r="C538" i="6"/>
  <c r="C539" i="6"/>
  <c r="C540" i="6"/>
  <c r="C541" i="6"/>
  <c r="C542" i="6"/>
  <c r="C543" i="6"/>
  <c r="C544" i="6"/>
  <c r="C545" i="6"/>
  <c r="C546" i="6"/>
  <c r="C547" i="6"/>
  <c r="C548" i="6"/>
  <c r="C549" i="6"/>
  <c r="C550" i="6"/>
  <c r="C551" i="6"/>
  <c r="C552" i="6"/>
  <c r="C553" i="6"/>
  <c r="C554" i="6"/>
  <c r="C555" i="6"/>
  <c r="C556" i="6"/>
  <c r="C557" i="6"/>
  <c r="C558" i="6"/>
  <c r="C559" i="6"/>
  <c r="C560" i="6"/>
  <c r="C561" i="6"/>
  <c r="C562" i="6"/>
  <c r="C563" i="6"/>
  <c r="C564" i="6"/>
  <c r="C565" i="6"/>
  <c r="C566" i="6"/>
  <c r="C567" i="6"/>
  <c r="C568" i="6"/>
  <c r="C569" i="6"/>
  <c r="C570" i="6"/>
  <c r="C571" i="6"/>
  <c r="C572" i="6"/>
  <c r="C573" i="6"/>
  <c r="C574" i="6"/>
  <c r="C575" i="6"/>
  <c r="C576" i="6"/>
  <c r="C577" i="6"/>
  <c r="C578" i="6"/>
  <c r="C579" i="6"/>
  <c r="C580" i="6"/>
  <c r="C581" i="6"/>
  <c r="C582" i="6"/>
  <c r="C583" i="6"/>
  <c r="C584" i="6"/>
  <c r="C585" i="6"/>
  <c r="C586" i="6"/>
  <c r="C587" i="6"/>
  <c r="C588" i="6"/>
  <c r="C589" i="6"/>
  <c r="C590" i="6"/>
  <c r="C591" i="6"/>
  <c r="C592" i="6"/>
  <c r="C593" i="6"/>
  <c r="C594" i="6"/>
  <c r="J307" i="6" l="1"/>
  <c r="F18" i="6" l="1"/>
  <c r="G18" i="6" s="1"/>
  <c r="H18" i="6" s="1"/>
  <c r="G11" i="6"/>
  <c r="G13" i="6" s="1"/>
  <c r="G14" i="6" s="1"/>
  <c r="C261" i="6" l="1"/>
  <c r="C265" i="6"/>
  <c r="C269" i="6"/>
  <c r="C273" i="6"/>
  <c r="C277" i="6"/>
  <c r="C281" i="6"/>
  <c r="C285" i="6"/>
  <c r="C289" i="6"/>
  <c r="C293" i="6"/>
  <c r="C297" i="6"/>
  <c r="C301" i="6"/>
  <c r="C305" i="6"/>
  <c r="C258" i="6"/>
  <c r="J258" i="6" s="1"/>
  <c r="C262" i="6"/>
  <c r="J262" i="6" s="1"/>
  <c r="C266" i="6"/>
  <c r="J266" i="6" s="1"/>
  <c r="C270" i="6"/>
  <c r="J270" i="6" s="1"/>
  <c r="C274" i="6"/>
  <c r="C278" i="6"/>
  <c r="J278" i="6" s="1"/>
  <c r="C282" i="6"/>
  <c r="J282" i="6" s="1"/>
  <c r="C286" i="6"/>
  <c r="J286" i="6" s="1"/>
  <c r="C290" i="6"/>
  <c r="C294" i="6"/>
  <c r="J294" i="6" s="1"/>
  <c r="C298" i="6"/>
  <c r="J298" i="6" s="1"/>
  <c r="C302" i="6"/>
  <c r="J302" i="6" s="1"/>
  <c r="C259" i="6"/>
  <c r="J259" i="6" s="1"/>
  <c r="C263" i="6"/>
  <c r="J263" i="6" s="1"/>
  <c r="C267" i="6"/>
  <c r="J267" i="6" s="1"/>
  <c r="C271" i="6"/>
  <c r="J271" i="6" s="1"/>
  <c r="C275" i="6"/>
  <c r="J275" i="6" s="1"/>
  <c r="C279" i="6"/>
  <c r="J279" i="6" s="1"/>
  <c r="C283" i="6"/>
  <c r="J283" i="6" s="1"/>
  <c r="C287" i="6"/>
  <c r="J287" i="6" s="1"/>
  <c r="C291" i="6"/>
  <c r="J291" i="6" s="1"/>
  <c r="C295" i="6"/>
  <c r="J295" i="6" s="1"/>
  <c r="C299" i="6"/>
  <c r="J299" i="6" s="1"/>
  <c r="C303" i="6"/>
  <c r="J303" i="6" s="1"/>
  <c r="C260" i="6"/>
  <c r="J260" i="6" s="1"/>
  <c r="C264" i="6"/>
  <c r="J264" i="6" s="1"/>
  <c r="C268" i="6"/>
  <c r="J268" i="6" s="1"/>
  <c r="C272" i="6"/>
  <c r="J272" i="6" s="1"/>
  <c r="C276" i="6"/>
  <c r="J276" i="6" s="1"/>
  <c r="C280" i="6"/>
  <c r="J280" i="6" s="1"/>
  <c r="C284" i="6"/>
  <c r="J284" i="6" s="1"/>
  <c r="C288" i="6"/>
  <c r="J288" i="6" s="1"/>
  <c r="C292" i="6"/>
  <c r="J292" i="6" s="1"/>
  <c r="C296" i="6"/>
  <c r="J296" i="6" s="1"/>
  <c r="C300" i="6"/>
  <c r="J300" i="6" s="1"/>
  <c r="C304" i="6"/>
  <c r="J304" i="6" s="1"/>
  <c r="F21" i="6"/>
  <c r="G21" i="6" s="1"/>
  <c r="F22" i="6"/>
  <c r="G22" i="6" s="1"/>
  <c r="F26" i="6"/>
  <c r="G26" i="6" s="1"/>
  <c r="F30" i="6"/>
  <c r="G30" i="6" s="1"/>
  <c r="F34" i="6"/>
  <c r="G34" i="6" s="1"/>
  <c r="F38" i="6"/>
  <c r="G38" i="6" s="1"/>
  <c r="F42" i="6"/>
  <c r="G42" i="6" s="1"/>
  <c r="F46" i="6"/>
  <c r="G46" i="6" s="1"/>
  <c r="F50" i="6"/>
  <c r="G50" i="6" s="1"/>
  <c r="F54" i="6"/>
  <c r="G54" i="6" s="1"/>
  <c r="F58" i="6"/>
  <c r="G58" i="6" s="1"/>
  <c r="F62" i="6"/>
  <c r="G62" i="6" s="1"/>
  <c r="F66" i="6"/>
  <c r="G66" i="6" s="1"/>
  <c r="F70" i="6"/>
  <c r="G70" i="6" s="1"/>
  <c r="F74" i="6"/>
  <c r="G74" i="6" s="1"/>
  <c r="F78" i="6"/>
  <c r="G78" i="6" s="1"/>
  <c r="F82" i="6"/>
  <c r="G82" i="6" s="1"/>
  <c r="F86" i="6"/>
  <c r="G86" i="6" s="1"/>
  <c r="F90" i="6"/>
  <c r="G90" i="6" s="1"/>
  <c r="F94" i="6"/>
  <c r="G94" i="6" s="1"/>
  <c r="F98" i="6"/>
  <c r="G98" i="6" s="1"/>
  <c r="F102" i="6"/>
  <c r="G102" i="6" s="1"/>
  <c r="F106" i="6"/>
  <c r="G106" i="6" s="1"/>
  <c r="F110" i="6"/>
  <c r="G110" i="6" s="1"/>
  <c r="F114" i="6"/>
  <c r="G114" i="6" s="1"/>
  <c r="F118" i="6"/>
  <c r="G118" i="6" s="1"/>
  <c r="F122" i="6"/>
  <c r="G122" i="6" s="1"/>
  <c r="F126" i="6"/>
  <c r="G126" i="6" s="1"/>
  <c r="F130" i="6"/>
  <c r="G130" i="6" s="1"/>
  <c r="F134" i="6"/>
  <c r="G134" i="6" s="1"/>
  <c r="F138" i="6"/>
  <c r="G138" i="6" s="1"/>
  <c r="F142" i="6"/>
  <c r="G142" i="6" s="1"/>
  <c r="F146" i="6"/>
  <c r="G146" i="6" s="1"/>
  <c r="F150" i="6"/>
  <c r="G150" i="6" s="1"/>
  <c r="F154" i="6"/>
  <c r="G154" i="6" s="1"/>
  <c r="F158" i="6"/>
  <c r="G158" i="6" s="1"/>
  <c r="F162" i="6"/>
  <c r="G162" i="6" s="1"/>
  <c r="F166" i="6"/>
  <c r="G166" i="6" s="1"/>
  <c r="F170" i="6"/>
  <c r="G170" i="6" s="1"/>
  <c r="F174" i="6"/>
  <c r="G174" i="6" s="1"/>
  <c r="F178" i="6"/>
  <c r="G178" i="6" s="1"/>
  <c r="F182" i="6"/>
  <c r="G182" i="6" s="1"/>
  <c r="F367" i="6"/>
  <c r="G367" i="6" s="1"/>
  <c r="F371" i="6"/>
  <c r="G371" i="6" s="1"/>
  <c r="F375" i="6"/>
  <c r="G375" i="6" s="1"/>
  <c r="F379" i="6"/>
  <c r="G379" i="6" s="1"/>
  <c r="F383" i="6"/>
  <c r="G383" i="6" s="1"/>
  <c r="F387" i="6"/>
  <c r="G387" i="6" s="1"/>
  <c r="F391" i="6"/>
  <c r="G391" i="6" s="1"/>
  <c r="F395" i="6"/>
  <c r="G395" i="6" s="1"/>
  <c r="F399" i="6"/>
  <c r="G399" i="6" s="1"/>
  <c r="F403" i="6"/>
  <c r="G403" i="6" s="1"/>
  <c r="F407" i="6"/>
  <c r="G407" i="6" s="1"/>
  <c r="F411" i="6"/>
  <c r="G411" i="6" s="1"/>
  <c r="F415" i="6"/>
  <c r="G415" i="6" s="1"/>
  <c r="F419" i="6"/>
  <c r="G419" i="6" s="1"/>
  <c r="F423" i="6"/>
  <c r="G423" i="6" s="1"/>
  <c r="F427" i="6"/>
  <c r="G427" i="6" s="1"/>
  <c r="F431" i="6"/>
  <c r="G431" i="6" s="1"/>
  <c r="F435" i="6"/>
  <c r="G435" i="6" s="1"/>
  <c r="F439" i="6"/>
  <c r="G439" i="6" s="1"/>
  <c r="F443" i="6"/>
  <c r="G443" i="6" s="1"/>
  <c r="F447" i="6"/>
  <c r="G447" i="6" s="1"/>
  <c r="F451" i="6"/>
  <c r="G451" i="6" s="1"/>
  <c r="F455" i="6"/>
  <c r="G455" i="6" s="1"/>
  <c r="F459" i="6"/>
  <c r="G459" i="6" s="1"/>
  <c r="F463" i="6"/>
  <c r="G463" i="6" s="1"/>
  <c r="F467" i="6"/>
  <c r="G467" i="6" s="1"/>
  <c r="F471" i="6"/>
  <c r="G471" i="6" s="1"/>
  <c r="F475" i="6"/>
  <c r="G475" i="6" s="1"/>
  <c r="F479" i="6"/>
  <c r="G479" i="6" s="1"/>
  <c r="F483" i="6"/>
  <c r="G483" i="6" s="1"/>
  <c r="F487" i="6"/>
  <c r="G487" i="6" s="1"/>
  <c r="F491" i="6"/>
  <c r="G491" i="6" s="1"/>
  <c r="F495" i="6"/>
  <c r="G495" i="6" s="1"/>
  <c r="F499" i="6"/>
  <c r="G499" i="6" s="1"/>
  <c r="F503" i="6"/>
  <c r="G503" i="6" s="1"/>
  <c r="F507" i="6"/>
  <c r="G507" i="6" s="1"/>
  <c r="F511" i="6"/>
  <c r="G511" i="6" s="1"/>
  <c r="F515" i="6"/>
  <c r="G515" i="6" s="1"/>
  <c r="F519" i="6"/>
  <c r="G519" i="6" s="1"/>
  <c r="F523" i="6"/>
  <c r="G523" i="6" s="1"/>
  <c r="F527" i="6"/>
  <c r="G527" i="6" s="1"/>
  <c r="F531" i="6"/>
  <c r="G531" i="6" s="1"/>
  <c r="F535" i="6"/>
  <c r="G535" i="6" s="1"/>
  <c r="F539" i="6"/>
  <c r="G539" i="6" s="1"/>
  <c r="F543" i="6"/>
  <c r="G543" i="6" s="1"/>
  <c r="F547" i="6"/>
  <c r="G547" i="6" s="1"/>
  <c r="F551" i="6"/>
  <c r="G551" i="6" s="1"/>
  <c r="F555" i="6"/>
  <c r="G555" i="6" s="1"/>
  <c r="F559" i="6"/>
  <c r="G559" i="6" s="1"/>
  <c r="F563" i="6"/>
  <c r="G563" i="6" s="1"/>
  <c r="F567" i="6"/>
  <c r="G567" i="6" s="1"/>
  <c r="F571" i="6"/>
  <c r="G571" i="6" s="1"/>
  <c r="F575" i="6"/>
  <c r="G575" i="6" s="1"/>
  <c r="F579" i="6"/>
  <c r="G579" i="6" s="1"/>
  <c r="F583" i="6"/>
  <c r="G583" i="6" s="1"/>
  <c r="F587" i="6"/>
  <c r="G587" i="6" s="1"/>
  <c r="F591" i="6"/>
  <c r="G591" i="6" s="1"/>
  <c r="F23" i="6"/>
  <c r="G23" i="6" s="1"/>
  <c r="F31" i="6"/>
  <c r="G31" i="6" s="1"/>
  <c r="F35" i="6"/>
  <c r="G35" i="6" s="1"/>
  <c r="F39" i="6"/>
  <c r="G39" i="6" s="1"/>
  <c r="F43" i="6"/>
  <c r="G43" i="6" s="1"/>
  <c r="F47" i="6"/>
  <c r="G47" i="6" s="1"/>
  <c r="F51" i="6"/>
  <c r="G51" i="6" s="1"/>
  <c r="F55" i="6"/>
  <c r="G55" i="6" s="1"/>
  <c r="F59" i="6"/>
  <c r="G59" i="6" s="1"/>
  <c r="F63" i="6"/>
  <c r="G63" i="6" s="1"/>
  <c r="F67" i="6"/>
  <c r="G67" i="6" s="1"/>
  <c r="F71" i="6"/>
  <c r="G71" i="6" s="1"/>
  <c r="F75" i="6"/>
  <c r="G75" i="6" s="1"/>
  <c r="F79" i="6"/>
  <c r="G79" i="6" s="1"/>
  <c r="F83" i="6"/>
  <c r="G83" i="6" s="1"/>
  <c r="F87" i="6"/>
  <c r="G87" i="6" s="1"/>
  <c r="F91" i="6"/>
  <c r="G91" i="6" s="1"/>
  <c r="F95" i="6"/>
  <c r="G95" i="6" s="1"/>
  <c r="F99" i="6"/>
  <c r="G99" i="6" s="1"/>
  <c r="F103" i="6"/>
  <c r="G103" i="6" s="1"/>
  <c r="F107" i="6"/>
  <c r="G107" i="6" s="1"/>
  <c r="F111" i="6"/>
  <c r="G111" i="6" s="1"/>
  <c r="F115" i="6"/>
  <c r="G115" i="6" s="1"/>
  <c r="F119" i="6"/>
  <c r="G119" i="6" s="1"/>
  <c r="F123" i="6"/>
  <c r="G123" i="6" s="1"/>
  <c r="F127" i="6"/>
  <c r="G127" i="6" s="1"/>
  <c r="F131" i="6"/>
  <c r="G131" i="6" s="1"/>
  <c r="F135" i="6"/>
  <c r="G135" i="6" s="1"/>
  <c r="F139" i="6"/>
  <c r="G139" i="6" s="1"/>
  <c r="F143" i="6"/>
  <c r="G143" i="6" s="1"/>
  <c r="F147" i="6"/>
  <c r="G147" i="6" s="1"/>
  <c r="F151" i="6"/>
  <c r="G151" i="6" s="1"/>
  <c r="F155" i="6"/>
  <c r="G155" i="6" s="1"/>
  <c r="F159" i="6"/>
  <c r="G159" i="6" s="1"/>
  <c r="F163" i="6"/>
  <c r="G163" i="6" s="1"/>
  <c r="F167" i="6"/>
  <c r="G167" i="6" s="1"/>
  <c r="F171" i="6"/>
  <c r="G171" i="6" s="1"/>
  <c r="F175" i="6"/>
  <c r="G175" i="6" s="1"/>
  <c r="F179" i="6"/>
  <c r="G179" i="6" s="1"/>
  <c r="F183" i="6"/>
  <c r="G183" i="6" s="1"/>
  <c r="F368" i="6"/>
  <c r="G368" i="6" s="1"/>
  <c r="F372" i="6"/>
  <c r="G372" i="6" s="1"/>
  <c r="F376" i="6"/>
  <c r="G376" i="6" s="1"/>
  <c r="F380" i="6"/>
  <c r="G380" i="6" s="1"/>
  <c r="F384" i="6"/>
  <c r="G384" i="6" s="1"/>
  <c r="F388" i="6"/>
  <c r="G388" i="6" s="1"/>
  <c r="F392" i="6"/>
  <c r="G392" i="6" s="1"/>
  <c r="F396" i="6"/>
  <c r="G396" i="6" s="1"/>
  <c r="F400" i="6"/>
  <c r="G400" i="6" s="1"/>
  <c r="F404" i="6"/>
  <c r="G404" i="6" s="1"/>
  <c r="F408" i="6"/>
  <c r="G408" i="6" s="1"/>
  <c r="F412" i="6"/>
  <c r="G412" i="6" s="1"/>
  <c r="F416" i="6"/>
  <c r="G416" i="6" s="1"/>
  <c r="F420" i="6"/>
  <c r="G420" i="6" s="1"/>
  <c r="F424" i="6"/>
  <c r="G424" i="6" s="1"/>
  <c r="F428" i="6"/>
  <c r="G428" i="6" s="1"/>
  <c r="F432" i="6"/>
  <c r="G432" i="6" s="1"/>
  <c r="F436" i="6"/>
  <c r="G436" i="6" s="1"/>
  <c r="F440" i="6"/>
  <c r="G440" i="6" s="1"/>
  <c r="F444" i="6"/>
  <c r="G444" i="6" s="1"/>
  <c r="F448" i="6"/>
  <c r="G448" i="6" s="1"/>
  <c r="F452" i="6"/>
  <c r="G452" i="6" s="1"/>
  <c r="F456" i="6"/>
  <c r="G456" i="6" s="1"/>
  <c r="F460" i="6"/>
  <c r="G460" i="6" s="1"/>
  <c r="F464" i="6"/>
  <c r="G464" i="6" s="1"/>
  <c r="F468" i="6"/>
  <c r="G468" i="6" s="1"/>
  <c r="F472" i="6"/>
  <c r="G472" i="6" s="1"/>
  <c r="F476" i="6"/>
  <c r="G476" i="6" s="1"/>
  <c r="F480" i="6"/>
  <c r="G480" i="6" s="1"/>
  <c r="F484" i="6"/>
  <c r="G484" i="6" s="1"/>
  <c r="F488" i="6"/>
  <c r="G488" i="6" s="1"/>
  <c r="F492" i="6"/>
  <c r="G492" i="6" s="1"/>
  <c r="F496" i="6"/>
  <c r="G496" i="6" s="1"/>
  <c r="F500" i="6"/>
  <c r="G500" i="6" s="1"/>
  <c r="F504" i="6"/>
  <c r="G504" i="6" s="1"/>
  <c r="F508" i="6"/>
  <c r="G508" i="6" s="1"/>
  <c r="F512" i="6"/>
  <c r="G512" i="6" s="1"/>
  <c r="F516" i="6"/>
  <c r="G516" i="6" s="1"/>
  <c r="F520" i="6"/>
  <c r="G520" i="6" s="1"/>
  <c r="F524" i="6"/>
  <c r="G524" i="6" s="1"/>
  <c r="F528" i="6"/>
  <c r="G528" i="6" s="1"/>
  <c r="F532" i="6"/>
  <c r="G532" i="6" s="1"/>
  <c r="F536" i="6"/>
  <c r="G536" i="6" s="1"/>
  <c r="F540" i="6"/>
  <c r="G540" i="6" s="1"/>
  <c r="F544" i="6"/>
  <c r="G544" i="6" s="1"/>
  <c r="F548" i="6"/>
  <c r="G548" i="6" s="1"/>
  <c r="F552" i="6"/>
  <c r="G552" i="6" s="1"/>
  <c r="F556" i="6"/>
  <c r="G556" i="6" s="1"/>
  <c r="F560" i="6"/>
  <c r="G560" i="6" s="1"/>
  <c r="F564" i="6"/>
  <c r="G564" i="6" s="1"/>
  <c r="F568" i="6"/>
  <c r="G568" i="6" s="1"/>
  <c r="F572" i="6"/>
  <c r="G572" i="6" s="1"/>
  <c r="F576" i="6"/>
  <c r="G576" i="6" s="1"/>
  <c r="F580" i="6"/>
  <c r="G580" i="6" s="1"/>
  <c r="F584" i="6"/>
  <c r="G584" i="6" s="1"/>
  <c r="F588" i="6"/>
  <c r="G588" i="6" s="1"/>
  <c r="F592" i="6"/>
  <c r="G592" i="6" s="1"/>
  <c r="F19" i="6"/>
  <c r="G19" i="6" s="1"/>
  <c r="H19" i="6" s="1"/>
  <c r="F27" i="6"/>
  <c r="G27" i="6" s="1"/>
  <c r="F20" i="6"/>
  <c r="G20" i="6" s="1"/>
  <c r="F24" i="6"/>
  <c r="G24" i="6" s="1"/>
  <c r="F28" i="6"/>
  <c r="G28" i="6" s="1"/>
  <c r="F32" i="6"/>
  <c r="G32" i="6" s="1"/>
  <c r="F36" i="6"/>
  <c r="G36" i="6" s="1"/>
  <c r="F40" i="6"/>
  <c r="G40" i="6" s="1"/>
  <c r="F44" i="6"/>
  <c r="G44" i="6" s="1"/>
  <c r="F48" i="6"/>
  <c r="G48" i="6" s="1"/>
  <c r="F52" i="6"/>
  <c r="G52" i="6" s="1"/>
  <c r="F56" i="6"/>
  <c r="G56" i="6" s="1"/>
  <c r="F60" i="6"/>
  <c r="G60" i="6" s="1"/>
  <c r="F64" i="6"/>
  <c r="G64" i="6" s="1"/>
  <c r="F68" i="6"/>
  <c r="G68" i="6" s="1"/>
  <c r="F72" i="6"/>
  <c r="G72" i="6" s="1"/>
  <c r="F76" i="6"/>
  <c r="G76" i="6" s="1"/>
  <c r="F80" i="6"/>
  <c r="G80" i="6" s="1"/>
  <c r="F84" i="6"/>
  <c r="G84" i="6" s="1"/>
  <c r="F88" i="6"/>
  <c r="G88" i="6" s="1"/>
  <c r="F92" i="6"/>
  <c r="G92" i="6" s="1"/>
  <c r="F96" i="6"/>
  <c r="G96" i="6" s="1"/>
  <c r="F100" i="6"/>
  <c r="G100" i="6" s="1"/>
  <c r="F104" i="6"/>
  <c r="G104" i="6" s="1"/>
  <c r="F108" i="6"/>
  <c r="G108" i="6" s="1"/>
  <c r="F112" i="6"/>
  <c r="G112" i="6" s="1"/>
  <c r="F116" i="6"/>
  <c r="G116" i="6" s="1"/>
  <c r="F120" i="6"/>
  <c r="G120" i="6" s="1"/>
  <c r="F124" i="6"/>
  <c r="G124" i="6" s="1"/>
  <c r="F128" i="6"/>
  <c r="G128" i="6" s="1"/>
  <c r="F132" i="6"/>
  <c r="G132" i="6" s="1"/>
  <c r="F136" i="6"/>
  <c r="G136" i="6" s="1"/>
  <c r="F140" i="6"/>
  <c r="G140" i="6" s="1"/>
  <c r="F144" i="6"/>
  <c r="G144" i="6" s="1"/>
  <c r="F148" i="6"/>
  <c r="G148" i="6" s="1"/>
  <c r="F152" i="6"/>
  <c r="G152" i="6" s="1"/>
  <c r="F156" i="6"/>
  <c r="G156" i="6" s="1"/>
  <c r="F160" i="6"/>
  <c r="G160" i="6" s="1"/>
  <c r="F164" i="6"/>
  <c r="G164" i="6" s="1"/>
  <c r="F168" i="6"/>
  <c r="G168" i="6" s="1"/>
  <c r="F172" i="6"/>
  <c r="G172" i="6" s="1"/>
  <c r="F176" i="6"/>
  <c r="G176" i="6" s="1"/>
  <c r="F180" i="6"/>
  <c r="G180" i="6" s="1"/>
  <c r="F184" i="6"/>
  <c r="G184" i="6" s="1"/>
  <c r="F369" i="6"/>
  <c r="G369" i="6" s="1"/>
  <c r="F373" i="6"/>
  <c r="G373" i="6" s="1"/>
  <c r="F377" i="6"/>
  <c r="G377" i="6" s="1"/>
  <c r="F381" i="6"/>
  <c r="G381" i="6" s="1"/>
  <c r="F385" i="6"/>
  <c r="G385" i="6" s="1"/>
  <c r="F389" i="6"/>
  <c r="G389" i="6" s="1"/>
  <c r="F393" i="6"/>
  <c r="G393" i="6" s="1"/>
  <c r="F397" i="6"/>
  <c r="G397" i="6" s="1"/>
  <c r="F401" i="6"/>
  <c r="G401" i="6" s="1"/>
  <c r="F405" i="6"/>
  <c r="G405" i="6" s="1"/>
  <c r="F409" i="6"/>
  <c r="G409" i="6" s="1"/>
  <c r="F413" i="6"/>
  <c r="G413" i="6" s="1"/>
  <c r="F417" i="6"/>
  <c r="G417" i="6" s="1"/>
  <c r="F421" i="6"/>
  <c r="G421" i="6" s="1"/>
  <c r="F425" i="6"/>
  <c r="G425" i="6" s="1"/>
  <c r="F429" i="6"/>
  <c r="G429" i="6" s="1"/>
  <c r="F433" i="6"/>
  <c r="G433" i="6" s="1"/>
  <c r="F437" i="6"/>
  <c r="G437" i="6" s="1"/>
  <c r="F441" i="6"/>
  <c r="G441" i="6" s="1"/>
  <c r="F445" i="6"/>
  <c r="G445" i="6" s="1"/>
  <c r="F449" i="6"/>
  <c r="G449" i="6" s="1"/>
  <c r="F453" i="6"/>
  <c r="G453" i="6" s="1"/>
  <c r="F457" i="6"/>
  <c r="G457" i="6" s="1"/>
  <c r="F461" i="6"/>
  <c r="G461" i="6" s="1"/>
  <c r="F465" i="6"/>
  <c r="G465" i="6" s="1"/>
  <c r="F469" i="6"/>
  <c r="G469" i="6" s="1"/>
  <c r="F473" i="6"/>
  <c r="G473" i="6" s="1"/>
  <c r="F477" i="6"/>
  <c r="G477" i="6" s="1"/>
  <c r="F481" i="6"/>
  <c r="G481" i="6" s="1"/>
  <c r="F485" i="6"/>
  <c r="G485" i="6" s="1"/>
  <c r="F489" i="6"/>
  <c r="G489" i="6" s="1"/>
  <c r="F493" i="6"/>
  <c r="G493" i="6" s="1"/>
  <c r="F497" i="6"/>
  <c r="G497" i="6" s="1"/>
  <c r="F501" i="6"/>
  <c r="G501" i="6" s="1"/>
  <c r="F505" i="6"/>
  <c r="G505" i="6" s="1"/>
  <c r="F509" i="6"/>
  <c r="G509" i="6" s="1"/>
  <c r="F513" i="6"/>
  <c r="G513" i="6" s="1"/>
  <c r="F517" i="6"/>
  <c r="G517" i="6" s="1"/>
  <c r="F521" i="6"/>
  <c r="G521" i="6" s="1"/>
  <c r="F525" i="6"/>
  <c r="G525" i="6" s="1"/>
  <c r="F529" i="6"/>
  <c r="G529" i="6" s="1"/>
  <c r="F533" i="6"/>
  <c r="G533" i="6" s="1"/>
  <c r="F537" i="6"/>
  <c r="G537" i="6" s="1"/>
  <c r="F541" i="6"/>
  <c r="G541" i="6" s="1"/>
  <c r="F545" i="6"/>
  <c r="G545" i="6" s="1"/>
  <c r="F549" i="6"/>
  <c r="G549" i="6" s="1"/>
  <c r="F553" i="6"/>
  <c r="G553" i="6" s="1"/>
  <c r="F557" i="6"/>
  <c r="G557" i="6" s="1"/>
  <c r="F561" i="6"/>
  <c r="G561" i="6" s="1"/>
  <c r="F565" i="6"/>
  <c r="G565" i="6" s="1"/>
  <c r="F569" i="6"/>
  <c r="G569" i="6" s="1"/>
  <c r="F573" i="6"/>
  <c r="G573" i="6" s="1"/>
  <c r="F577" i="6"/>
  <c r="G577" i="6" s="1"/>
  <c r="F581" i="6"/>
  <c r="G581" i="6" s="1"/>
  <c r="F585" i="6"/>
  <c r="G585" i="6" s="1"/>
  <c r="F589" i="6"/>
  <c r="G589" i="6" s="1"/>
  <c r="F593" i="6"/>
  <c r="G593" i="6" s="1"/>
  <c r="F25" i="6"/>
  <c r="G25" i="6" s="1"/>
  <c r="F29" i="6"/>
  <c r="G29" i="6" s="1"/>
  <c r="F33" i="6"/>
  <c r="G33" i="6" s="1"/>
  <c r="F37" i="6"/>
  <c r="G37" i="6" s="1"/>
  <c r="F41" i="6"/>
  <c r="G41" i="6" s="1"/>
  <c r="F45" i="6"/>
  <c r="G45" i="6" s="1"/>
  <c r="F49" i="6"/>
  <c r="G49" i="6" s="1"/>
  <c r="F53" i="6"/>
  <c r="G53" i="6" s="1"/>
  <c r="F57" i="6"/>
  <c r="G57" i="6" s="1"/>
  <c r="F61" i="6"/>
  <c r="G61" i="6" s="1"/>
  <c r="F65" i="6"/>
  <c r="G65" i="6" s="1"/>
  <c r="F69" i="6"/>
  <c r="G69" i="6" s="1"/>
  <c r="F73" i="6"/>
  <c r="G73" i="6" s="1"/>
  <c r="F77" i="6"/>
  <c r="G77" i="6" s="1"/>
  <c r="F81" i="6"/>
  <c r="G81" i="6" s="1"/>
  <c r="F85" i="6"/>
  <c r="G85" i="6" s="1"/>
  <c r="F89" i="6"/>
  <c r="G89" i="6" s="1"/>
  <c r="F93" i="6"/>
  <c r="G93" i="6" s="1"/>
  <c r="F97" i="6"/>
  <c r="G97" i="6" s="1"/>
  <c r="F101" i="6"/>
  <c r="G101" i="6" s="1"/>
  <c r="F105" i="6"/>
  <c r="G105" i="6" s="1"/>
  <c r="F109" i="6"/>
  <c r="G109" i="6" s="1"/>
  <c r="F113" i="6"/>
  <c r="G113" i="6" s="1"/>
  <c r="F117" i="6"/>
  <c r="G117" i="6" s="1"/>
  <c r="F121" i="6"/>
  <c r="G121" i="6" s="1"/>
  <c r="F125" i="6"/>
  <c r="G125" i="6" s="1"/>
  <c r="F129" i="6"/>
  <c r="G129" i="6" s="1"/>
  <c r="F133" i="6"/>
  <c r="G133" i="6" s="1"/>
  <c r="F137" i="6"/>
  <c r="G137" i="6" s="1"/>
  <c r="F141" i="6"/>
  <c r="G141" i="6" s="1"/>
  <c r="F145" i="6"/>
  <c r="G145" i="6" s="1"/>
  <c r="F149" i="6"/>
  <c r="G149" i="6" s="1"/>
  <c r="F153" i="6"/>
  <c r="G153" i="6" s="1"/>
  <c r="F157" i="6"/>
  <c r="G157" i="6" s="1"/>
  <c r="F161" i="6"/>
  <c r="G161" i="6" s="1"/>
  <c r="F165" i="6"/>
  <c r="G165" i="6" s="1"/>
  <c r="F169" i="6"/>
  <c r="G169" i="6" s="1"/>
  <c r="F173" i="6"/>
  <c r="G173" i="6" s="1"/>
  <c r="F177" i="6"/>
  <c r="G177" i="6" s="1"/>
  <c r="F181" i="6"/>
  <c r="G181" i="6" s="1"/>
  <c r="F185" i="6"/>
  <c r="G185" i="6" s="1"/>
  <c r="F370" i="6"/>
  <c r="G370" i="6" s="1"/>
  <c r="F374" i="6"/>
  <c r="G374" i="6" s="1"/>
  <c r="F378" i="6"/>
  <c r="G378" i="6" s="1"/>
  <c r="F382" i="6"/>
  <c r="G382" i="6" s="1"/>
  <c r="F386" i="6"/>
  <c r="G386" i="6" s="1"/>
  <c r="F390" i="6"/>
  <c r="G390" i="6" s="1"/>
  <c r="F394" i="6"/>
  <c r="G394" i="6" s="1"/>
  <c r="F398" i="6"/>
  <c r="G398" i="6" s="1"/>
  <c r="F402" i="6"/>
  <c r="G402" i="6" s="1"/>
  <c r="F406" i="6"/>
  <c r="G406" i="6" s="1"/>
  <c r="F410" i="6"/>
  <c r="G410" i="6" s="1"/>
  <c r="F414" i="6"/>
  <c r="G414" i="6" s="1"/>
  <c r="F418" i="6"/>
  <c r="G418" i="6" s="1"/>
  <c r="F422" i="6"/>
  <c r="G422" i="6" s="1"/>
  <c r="F426" i="6"/>
  <c r="G426" i="6" s="1"/>
  <c r="F430" i="6"/>
  <c r="G430" i="6" s="1"/>
  <c r="F434" i="6"/>
  <c r="G434" i="6" s="1"/>
  <c r="F438" i="6"/>
  <c r="G438" i="6" s="1"/>
  <c r="F442" i="6"/>
  <c r="G442" i="6" s="1"/>
  <c r="F446" i="6"/>
  <c r="G446" i="6" s="1"/>
  <c r="F450" i="6"/>
  <c r="G450" i="6" s="1"/>
  <c r="F454" i="6"/>
  <c r="G454" i="6" s="1"/>
  <c r="F458" i="6"/>
  <c r="G458" i="6" s="1"/>
  <c r="F462" i="6"/>
  <c r="G462" i="6" s="1"/>
  <c r="F466" i="6"/>
  <c r="G466" i="6" s="1"/>
  <c r="F470" i="6"/>
  <c r="G470" i="6" s="1"/>
  <c r="F474" i="6"/>
  <c r="G474" i="6" s="1"/>
  <c r="F478" i="6"/>
  <c r="G478" i="6" s="1"/>
  <c r="F482" i="6"/>
  <c r="G482" i="6" s="1"/>
  <c r="F486" i="6"/>
  <c r="G486" i="6" s="1"/>
  <c r="F490" i="6"/>
  <c r="G490" i="6" s="1"/>
  <c r="F494" i="6"/>
  <c r="G494" i="6" s="1"/>
  <c r="F498" i="6"/>
  <c r="G498" i="6" s="1"/>
  <c r="F502" i="6"/>
  <c r="G502" i="6" s="1"/>
  <c r="F506" i="6"/>
  <c r="G506" i="6" s="1"/>
  <c r="F510" i="6"/>
  <c r="G510" i="6" s="1"/>
  <c r="F514" i="6"/>
  <c r="G514" i="6" s="1"/>
  <c r="F518" i="6"/>
  <c r="G518" i="6" s="1"/>
  <c r="F522" i="6"/>
  <c r="G522" i="6" s="1"/>
  <c r="F526" i="6"/>
  <c r="G526" i="6" s="1"/>
  <c r="F530" i="6"/>
  <c r="G530" i="6" s="1"/>
  <c r="F534" i="6"/>
  <c r="G534" i="6" s="1"/>
  <c r="F538" i="6"/>
  <c r="G538" i="6" s="1"/>
  <c r="F542" i="6"/>
  <c r="G542" i="6" s="1"/>
  <c r="F546" i="6"/>
  <c r="G546" i="6" s="1"/>
  <c r="F550" i="6"/>
  <c r="G550" i="6" s="1"/>
  <c r="F554" i="6"/>
  <c r="G554" i="6" s="1"/>
  <c r="F558" i="6"/>
  <c r="G558" i="6" s="1"/>
  <c r="F562" i="6"/>
  <c r="G562" i="6" s="1"/>
  <c r="F566" i="6"/>
  <c r="G566" i="6" s="1"/>
  <c r="F570" i="6"/>
  <c r="G570" i="6" s="1"/>
  <c r="F574" i="6"/>
  <c r="G574" i="6" s="1"/>
  <c r="F578" i="6"/>
  <c r="G578" i="6" s="1"/>
  <c r="F582" i="6"/>
  <c r="G582" i="6" s="1"/>
  <c r="F586" i="6"/>
  <c r="G586" i="6" s="1"/>
  <c r="F590" i="6"/>
  <c r="G590" i="6" s="1"/>
  <c r="F594" i="6"/>
  <c r="G594" i="6" s="1"/>
  <c r="G12" i="6"/>
  <c r="J289" i="6" l="1"/>
  <c r="J273" i="6"/>
  <c r="J301" i="6"/>
  <c r="J285" i="6"/>
  <c r="J269" i="6"/>
  <c r="J305" i="6"/>
  <c r="J306" i="6"/>
  <c r="J297" i="6"/>
  <c r="J281" i="6"/>
  <c r="J265" i="6"/>
  <c r="J290" i="6"/>
  <c r="J274" i="6"/>
  <c r="J293" i="6"/>
  <c r="J277" i="6"/>
  <c r="J261" i="6"/>
  <c r="H20" i="6"/>
  <c r="H21" i="6" s="1"/>
  <c r="H22" i="6" s="1"/>
  <c r="H23" i="6" s="1"/>
  <c r="H24" i="6" s="1"/>
  <c r="H25" i="6" s="1"/>
  <c r="H26" i="6" s="1"/>
  <c r="H27" i="6" s="1"/>
  <c r="H28" i="6" s="1"/>
  <c r="H29" i="6" s="1"/>
  <c r="H30" i="6" s="1"/>
  <c r="H31" i="6" s="1"/>
  <c r="H32" i="6" s="1"/>
  <c r="H33" i="6" s="1"/>
  <c r="H34" i="6" s="1"/>
  <c r="H35" i="6" s="1"/>
  <c r="H36" i="6" s="1"/>
  <c r="H37" i="6" s="1"/>
  <c r="H38" i="6" s="1"/>
  <c r="H39" i="6" s="1"/>
  <c r="H40" i="6" s="1"/>
  <c r="H41" i="6" s="1"/>
  <c r="H42" i="6" s="1"/>
  <c r="H43" i="6" s="1"/>
  <c r="H44" i="6" s="1"/>
  <c r="H45" i="6" s="1"/>
  <c r="H46" i="6" s="1"/>
  <c r="H47" i="6" s="1"/>
  <c r="H48" i="6" s="1"/>
  <c r="H49" i="6" s="1"/>
  <c r="H50" i="6" s="1"/>
  <c r="H51" i="6" s="1"/>
  <c r="H52" i="6" s="1"/>
  <c r="H53" i="6" s="1"/>
  <c r="H54" i="6" s="1"/>
  <c r="H55" i="6" s="1"/>
  <c r="H56" i="6" s="1"/>
  <c r="H57" i="6" s="1"/>
  <c r="H58" i="6" s="1"/>
  <c r="H59" i="6" s="1"/>
  <c r="H60" i="6" s="1"/>
  <c r="H61" i="6" s="1"/>
  <c r="H62" i="6" s="1"/>
  <c r="H63" i="6" s="1"/>
  <c r="H64" i="6" s="1"/>
  <c r="H65" i="6" s="1"/>
  <c r="H66" i="6" s="1"/>
  <c r="H67" i="6" s="1"/>
  <c r="H68" i="6" s="1"/>
  <c r="H69" i="6" s="1"/>
  <c r="H70" i="6" s="1"/>
  <c r="H71" i="6" s="1"/>
  <c r="H72" i="6" s="1"/>
  <c r="H73" i="6" s="1"/>
  <c r="H74" i="6" s="1"/>
  <c r="H75" i="6" s="1"/>
  <c r="H76" i="6" s="1"/>
  <c r="H77" i="6" s="1"/>
  <c r="H78" i="6" s="1"/>
  <c r="H79" i="6" s="1"/>
  <c r="H80" i="6" s="1"/>
  <c r="H81" i="6" s="1"/>
  <c r="H82" i="6" s="1"/>
  <c r="H83" i="6" s="1"/>
  <c r="H84" i="6" s="1"/>
  <c r="H85" i="6" s="1"/>
  <c r="H86" i="6" s="1"/>
  <c r="H87" i="6" s="1"/>
  <c r="H88" i="6" s="1"/>
  <c r="H89" i="6" s="1"/>
  <c r="H90" i="6" s="1"/>
  <c r="H91" i="6" s="1"/>
  <c r="H92" i="6" s="1"/>
  <c r="H93" i="6" s="1"/>
  <c r="H94" i="6" s="1"/>
  <c r="H95" i="6" s="1"/>
  <c r="H96" i="6" s="1"/>
  <c r="H97" i="6" s="1"/>
  <c r="H98" i="6" s="1"/>
  <c r="H99" i="6" s="1"/>
  <c r="H100" i="6" s="1"/>
  <c r="H101" i="6" s="1"/>
  <c r="H102" i="6" s="1"/>
  <c r="H103" i="6" s="1"/>
  <c r="H104" i="6" s="1"/>
  <c r="H105" i="6" s="1"/>
  <c r="H106" i="6" s="1"/>
  <c r="H107" i="6" s="1"/>
  <c r="H108" i="6" s="1"/>
  <c r="H109" i="6" s="1"/>
  <c r="H110" i="6" s="1"/>
  <c r="H111" i="6" s="1"/>
  <c r="H112" i="6" s="1"/>
  <c r="H113" i="6" s="1"/>
  <c r="H114" i="6" s="1"/>
  <c r="H115" i="6" s="1"/>
  <c r="H116" i="6" s="1"/>
  <c r="H117" i="6" s="1"/>
  <c r="H118" i="6" s="1"/>
  <c r="H119" i="6" s="1"/>
  <c r="H120" i="6" s="1"/>
  <c r="H121" i="6" s="1"/>
  <c r="H122" i="6" s="1"/>
  <c r="H123" i="6" s="1"/>
  <c r="H124" i="6" s="1"/>
  <c r="H125" i="6" s="1"/>
  <c r="H126" i="6" s="1"/>
  <c r="H127" i="6" s="1"/>
  <c r="H128" i="6" s="1"/>
  <c r="H129" i="6" s="1"/>
  <c r="H130" i="6" s="1"/>
  <c r="H131" i="6" s="1"/>
  <c r="H132" i="6" s="1"/>
  <c r="H133" i="6" s="1"/>
  <c r="H134" i="6" s="1"/>
  <c r="H135" i="6" s="1"/>
  <c r="H136" i="6" s="1"/>
  <c r="H137" i="6" s="1"/>
  <c r="H138" i="6" s="1"/>
  <c r="H139" i="6" s="1"/>
  <c r="H140" i="6" s="1"/>
  <c r="H141" i="6" s="1"/>
  <c r="H142" i="6" s="1"/>
  <c r="H143" i="6" s="1"/>
  <c r="H144" i="6" s="1"/>
  <c r="H145" i="6" s="1"/>
  <c r="H146" i="6" s="1"/>
  <c r="H147" i="6" s="1"/>
  <c r="H148" i="6" s="1"/>
  <c r="H149" i="6" s="1"/>
  <c r="H150" i="6" s="1"/>
  <c r="H151" i="6" s="1"/>
  <c r="H152" i="6" s="1"/>
  <c r="H153" i="6" s="1"/>
  <c r="H154" i="6" s="1"/>
  <c r="H155" i="6" s="1"/>
  <c r="H156" i="6" s="1"/>
  <c r="H157" i="6" s="1"/>
  <c r="H158" i="6" s="1"/>
  <c r="H159" i="6" s="1"/>
  <c r="H160" i="6" s="1"/>
  <c r="H161" i="6" s="1"/>
  <c r="H162" i="6" s="1"/>
  <c r="H163" i="6" s="1"/>
  <c r="H164" i="6" s="1"/>
  <c r="H165" i="6" s="1"/>
  <c r="H166" i="6" s="1"/>
  <c r="H167" i="6" s="1"/>
  <c r="H168" i="6" s="1"/>
  <c r="H169" i="6" s="1"/>
  <c r="H170" i="6" s="1"/>
  <c r="H171" i="6" s="1"/>
  <c r="H172" i="6" s="1"/>
  <c r="H173" i="6" s="1"/>
  <c r="H174" i="6" s="1"/>
  <c r="H175" i="6" s="1"/>
  <c r="H176" i="6" s="1"/>
  <c r="H177" i="6" s="1"/>
  <c r="H178" i="6" s="1"/>
  <c r="H179" i="6" s="1"/>
  <c r="H180" i="6" s="1"/>
  <c r="H181" i="6" s="1"/>
  <c r="H182" i="6" s="1"/>
  <c r="H183" i="6" s="1"/>
  <c r="H184" i="6" s="1"/>
  <c r="H185" i="6" s="1"/>
  <c r="F186" i="6"/>
  <c r="G186" i="6" s="1"/>
  <c r="F366" i="6"/>
  <c r="G366" i="6" s="1"/>
  <c r="F278" i="6" l="1"/>
  <c r="G278" i="6" s="1"/>
  <c r="H186" i="6"/>
  <c r="F308" i="6"/>
  <c r="G308" i="6" s="1"/>
  <c r="F264" i="6"/>
  <c r="G264" i="6" s="1"/>
  <c r="F187" i="6"/>
  <c r="G187" i="6" s="1"/>
  <c r="F365" i="6"/>
  <c r="G365" i="6" s="1"/>
  <c r="F292" i="6"/>
  <c r="G292" i="6" s="1"/>
  <c r="F205" i="6"/>
  <c r="G205" i="6" s="1"/>
  <c r="F344" i="6"/>
  <c r="G344" i="6" s="1"/>
  <c r="F342" i="6"/>
  <c r="G342" i="6" s="1"/>
  <c r="F195" i="6"/>
  <c r="G195" i="6" s="1"/>
  <c r="F332" i="6"/>
  <c r="G332" i="6" s="1"/>
  <c r="F213" i="6"/>
  <c r="G213" i="6" s="1"/>
  <c r="F309" i="6"/>
  <c r="G309" i="6" s="1"/>
  <c r="F261" i="6"/>
  <c r="G261" i="6" s="1"/>
  <c r="F323" i="6"/>
  <c r="G323" i="6" s="1"/>
  <c r="F258" i="6"/>
  <c r="G258" i="6" s="1"/>
  <c r="F304" i="6"/>
  <c r="G304" i="6" s="1"/>
  <c r="F189" i="6"/>
  <c r="G189" i="6" s="1"/>
  <c r="F268" i="6"/>
  <c r="G268" i="6" s="1"/>
  <c r="F321" i="6"/>
  <c r="G321" i="6" s="1"/>
  <c r="F190" i="6"/>
  <c r="G190" i="6" s="1"/>
  <c r="F267" i="6"/>
  <c r="G267" i="6" s="1"/>
  <c r="F238" i="6"/>
  <c r="G238" i="6" s="1"/>
  <c r="F298" i="6"/>
  <c r="G298" i="6" s="1"/>
  <c r="F249" i="6"/>
  <c r="G249" i="6" s="1"/>
  <c r="F311" i="6"/>
  <c r="G311" i="6" s="1"/>
  <c r="F296" i="6"/>
  <c r="G296" i="6" s="1"/>
  <c r="F336" i="6"/>
  <c r="G336" i="6" s="1"/>
  <c r="F272" i="6"/>
  <c r="G272" i="6" s="1"/>
  <c r="F224" i="6"/>
  <c r="G224" i="6" s="1"/>
  <c r="F362" i="6"/>
  <c r="G362" i="6" s="1"/>
  <c r="F347" i="6"/>
  <c r="G347" i="6" s="1"/>
  <c r="F357" i="6"/>
  <c r="G357" i="6" s="1"/>
  <c r="F284" i="6"/>
  <c r="G284" i="6" s="1"/>
  <c r="F216" i="6"/>
  <c r="G216" i="6" s="1"/>
  <c r="F360" i="6"/>
  <c r="G360" i="6" s="1"/>
  <c r="F358" i="6"/>
  <c r="G358" i="6" s="1"/>
  <c r="F199" i="6"/>
  <c r="G199" i="6" s="1"/>
  <c r="F348" i="6"/>
  <c r="G348" i="6" s="1"/>
  <c r="F221" i="6"/>
  <c r="G221" i="6" s="1"/>
  <c r="F317" i="6"/>
  <c r="G317" i="6" s="1"/>
  <c r="F269" i="6"/>
  <c r="G269" i="6" s="1"/>
  <c r="F343" i="6"/>
  <c r="G343" i="6" s="1"/>
  <c r="F353" i="6"/>
  <c r="G353" i="6" s="1"/>
  <c r="F219" i="6"/>
  <c r="G219" i="6" s="1"/>
  <c r="F329" i="6"/>
  <c r="G329" i="6" s="1"/>
  <c r="F275" i="6"/>
  <c r="G275" i="6" s="1"/>
  <c r="F322" i="6"/>
  <c r="G322" i="6" s="1"/>
  <c r="F363" i="6"/>
  <c r="G363" i="6" s="1"/>
  <c r="F349" i="6"/>
  <c r="G349" i="6" s="1"/>
  <c r="F228" i="6"/>
  <c r="G228" i="6" s="1"/>
  <c r="F197" i="6"/>
  <c r="G197" i="6" s="1"/>
  <c r="F364" i="6"/>
  <c r="G364" i="6" s="1"/>
  <c r="F229" i="6"/>
  <c r="G229" i="6" s="1"/>
  <c r="F325" i="6"/>
  <c r="G325" i="6" s="1"/>
  <c r="F277" i="6"/>
  <c r="G277" i="6" s="1"/>
  <c r="F351" i="6"/>
  <c r="G351" i="6" s="1"/>
  <c r="F361" i="6"/>
  <c r="G361" i="6" s="1"/>
  <c r="F288" i="6"/>
  <c r="G288" i="6" s="1"/>
  <c r="F212" i="6"/>
  <c r="G212" i="6" s="1"/>
  <c r="F352" i="6"/>
  <c r="G352" i="6" s="1"/>
  <c r="F350" i="6"/>
  <c r="G350" i="6" s="1"/>
  <c r="F198" i="6"/>
  <c r="G198" i="6" s="1"/>
  <c r="F340" i="6"/>
  <c r="G340" i="6" s="1"/>
  <c r="F217" i="6"/>
  <c r="G217" i="6" s="1"/>
  <c r="F314" i="6"/>
  <c r="G314" i="6" s="1"/>
  <c r="F265" i="6"/>
  <c r="G265" i="6" s="1"/>
  <c r="F327" i="6"/>
  <c r="G327" i="6" s="1"/>
  <c r="F235" i="6"/>
  <c r="G235" i="6" s="1"/>
  <c r="F281" i="6"/>
  <c r="G281" i="6" s="1"/>
  <c r="F202" i="6"/>
  <c r="G202" i="6" s="1"/>
  <c r="F225" i="6"/>
  <c r="G225" i="6" s="1"/>
  <c r="F257" i="6"/>
  <c r="G257" i="6" s="1"/>
  <c r="F334" i="6"/>
  <c r="G334" i="6" s="1"/>
  <c r="F341" i="6"/>
  <c r="G341" i="6" s="1"/>
  <c r="F239" i="6"/>
  <c r="G239" i="6" s="1"/>
  <c r="F236" i="6"/>
  <c r="G236" i="6" s="1"/>
  <c r="F294" i="6"/>
  <c r="G294" i="6" s="1"/>
  <c r="F208" i="6"/>
  <c r="G208" i="6" s="1"/>
  <c r="F207" i="6"/>
  <c r="G207" i="6" s="1"/>
  <c r="F196" i="6"/>
  <c r="G196" i="6" s="1"/>
  <c r="F237" i="6"/>
  <c r="G237" i="6" s="1"/>
  <c r="F354" i="6"/>
  <c r="G354" i="6" s="1"/>
  <c r="F283" i="6"/>
  <c r="G283" i="6" s="1"/>
  <c r="F359" i="6"/>
  <c r="G359" i="6" s="1"/>
  <c r="F328" i="6"/>
  <c r="G328" i="6" s="1"/>
  <c r="F222" i="6"/>
  <c r="G222" i="6" s="1"/>
  <c r="F218" i="6"/>
  <c r="G218" i="6" s="1"/>
  <c r="F204" i="6"/>
  <c r="G204" i="6" s="1"/>
  <c r="F337" i="6"/>
  <c r="G337" i="6" s="1"/>
  <c r="F262" i="6"/>
  <c r="G262" i="6" s="1"/>
  <c r="F247" i="6"/>
  <c r="G247" i="6" s="1"/>
  <c r="F286" i="6"/>
  <c r="G286" i="6" s="1"/>
  <c r="F203" i="6"/>
  <c r="G203" i="6" s="1"/>
  <c r="F324" i="6"/>
  <c r="G324" i="6" s="1"/>
  <c r="F231" i="6"/>
  <c r="G231" i="6" s="1"/>
  <c r="F244" i="6"/>
  <c r="G244" i="6" s="1"/>
  <c r="F302" i="6"/>
  <c r="G302" i="6" s="1"/>
  <c r="F226" i="6"/>
  <c r="G226" i="6" s="1"/>
  <c r="F211" i="6"/>
  <c r="G211" i="6" s="1"/>
  <c r="F209" i="6"/>
  <c r="G209" i="6" s="1"/>
  <c r="F245" i="6"/>
  <c r="G245" i="6" s="1"/>
  <c r="F331" i="6"/>
  <c r="G331" i="6" s="1"/>
  <c r="F291" i="6"/>
  <c r="G291" i="6" s="1"/>
  <c r="F338" i="6"/>
  <c r="G338" i="6" s="1"/>
  <c r="F345" i="6"/>
  <c r="G345" i="6" s="1"/>
  <c r="F243" i="6"/>
  <c r="G243" i="6" s="1"/>
  <c r="F232" i="6"/>
  <c r="G232" i="6" s="1"/>
  <c r="F289" i="6"/>
  <c r="G289" i="6" s="1"/>
  <c r="F201" i="6"/>
  <c r="G201" i="6" s="1"/>
  <c r="F206" i="6"/>
  <c r="G206" i="6" s="1"/>
  <c r="F188" i="6"/>
  <c r="G188" i="6" s="1"/>
  <c r="F233" i="6"/>
  <c r="G233" i="6" s="1"/>
  <c r="F346" i="6"/>
  <c r="G346" i="6" s="1"/>
  <c r="F279" i="6"/>
  <c r="G279" i="6" s="1"/>
  <c r="F355" i="6"/>
  <c r="G355" i="6" s="1"/>
  <c r="F200" i="6"/>
  <c r="G200" i="6" s="1"/>
  <c r="F313" i="6"/>
  <c r="G313" i="6" s="1"/>
  <c r="F259" i="6"/>
  <c r="G259" i="6" s="1"/>
  <c r="F241" i="6"/>
  <c r="G241" i="6" s="1"/>
  <c r="F287" i="6"/>
  <c r="G287" i="6" s="1"/>
  <c r="F270" i="6"/>
  <c r="G270" i="6" s="1"/>
  <c r="F316" i="6"/>
  <c r="G316" i="6" s="1"/>
  <c r="F223" i="6"/>
  <c r="G223" i="6" s="1"/>
  <c r="F256" i="6"/>
  <c r="G256" i="6" s="1"/>
  <c r="F310" i="6"/>
  <c r="G310" i="6" s="1"/>
  <c r="F242" i="6"/>
  <c r="G242" i="6" s="1"/>
  <c r="F255" i="6"/>
  <c r="G255" i="6" s="1"/>
  <c r="F220" i="6"/>
  <c r="G220" i="6" s="1"/>
  <c r="F285" i="6"/>
  <c r="G285" i="6" s="1"/>
  <c r="F335" i="6"/>
  <c r="G335" i="6" s="1"/>
  <c r="F299" i="6"/>
  <c r="G299" i="6" s="1"/>
  <c r="F330" i="6"/>
  <c r="G330" i="6" s="1"/>
  <c r="F312" i="6"/>
  <c r="G312" i="6" s="1"/>
  <c r="F260" i="6"/>
  <c r="G260" i="6" s="1"/>
  <c r="F194" i="6"/>
  <c r="G194" i="6" s="1"/>
  <c r="F252" i="6"/>
  <c r="G252" i="6" s="1"/>
  <c r="F273" i="6"/>
  <c r="G273" i="6" s="1"/>
  <c r="F215" i="6"/>
  <c r="G215" i="6" s="1"/>
  <c r="F318" i="6"/>
  <c r="G318" i="6" s="1"/>
  <c r="F263" i="6"/>
  <c r="G263" i="6" s="1"/>
  <c r="F230" i="6"/>
  <c r="G230" i="6" s="1"/>
  <c r="F293" i="6"/>
  <c r="G293" i="6" s="1"/>
  <c r="F339" i="6"/>
  <c r="G339" i="6" s="1"/>
  <c r="F307" i="6"/>
  <c r="G307" i="6" s="1"/>
  <c r="F274" i="6"/>
  <c r="G274" i="6" s="1"/>
  <c r="F320" i="6"/>
  <c r="G320" i="6" s="1"/>
  <c r="F227" i="6"/>
  <c r="G227" i="6" s="1"/>
  <c r="F248" i="6"/>
  <c r="G248" i="6" s="1"/>
  <c r="F305" i="6"/>
  <c r="G305" i="6" s="1"/>
  <c r="F234" i="6"/>
  <c r="G234" i="6" s="1"/>
  <c r="F251" i="6"/>
  <c r="G251" i="6" s="1"/>
  <c r="F214" i="6"/>
  <c r="G214" i="6" s="1"/>
  <c r="F282" i="6"/>
  <c r="G282" i="6" s="1"/>
  <c r="F333" i="6"/>
  <c r="G333" i="6" s="1"/>
  <c r="F295" i="6"/>
  <c r="G295" i="6" s="1"/>
  <c r="F266" i="6"/>
  <c r="G266" i="6" s="1"/>
  <c r="F240" i="6"/>
  <c r="G240" i="6" s="1"/>
  <c r="F192" i="6"/>
  <c r="G192" i="6" s="1"/>
  <c r="F356" i="6"/>
  <c r="G356" i="6" s="1"/>
  <c r="F306" i="6"/>
  <c r="G306" i="6" s="1"/>
  <c r="F303" i="6"/>
  <c r="G303" i="6" s="1"/>
  <c r="F254" i="6"/>
  <c r="G254" i="6" s="1"/>
  <c r="F300" i="6"/>
  <c r="G300" i="6" s="1"/>
  <c r="F193" i="6"/>
  <c r="G193" i="6" s="1"/>
  <c r="F276" i="6"/>
  <c r="G276" i="6" s="1"/>
  <c r="F326" i="6"/>
  <c r="G326" i="6" s="1"/>
  <c r="F191" i="6"/>
  <c r="G191" i="6" s="1"/>
  <c r="F271" i="6"/>
  <c r="G271" i="6" s="1"/>
  <c r="F246" i="6"/>
  <c r="G246" i="6" s="1"/>
  <c r="F301" i="6"/>
  <c r="G301" i="6" s="1"/>
  <c r="F253" i="6"/>
  <c r="G253" i="6" s="1"/>
  <c r="F315" i="6"/>
  <c r="G315" i="6" s="1"/>
  <c r="F250" i="6"/>
  <c r="G250" i="6" s="1"/>
  <c r="F280" i="6"/>
  <c r="G280" i="6" s="1"/>
  <c r="F297" i="6"/>
  <c r="G297" i="6" s="1"/>
  <c r="F210" i="6"/>
  <c r="G210" i="6" s="1"/>
  <c r="F290" i="6"/>
  <c r="G290" i="6" s="1"/>
  <c r="F319" i="6"/>
  <c r="G319" i="6" s="1"/>
  <c r="H187" i="6" l="1"/>
  <c r="H188" i="6" s="1"/>
  <c r="H189" i="6" s="1"/>
  <c r="H190" i="6" s="1"/>
  <c r="H191" i="6" s="1"/>
  <c r="H192" i="6" s="1"/>
  <c r="H193" i="6" s="1"/>
  <c r="H194" i="6" s="1"/>
  <c r="H195" i="6" s="1"/>
  <c r="H196" i="6" s="1"/>
  <c r="H197" i="6" s="1"/>
  <c r="H198" i="6" s="1"/>
  <c r="H199" i="6" s="1"/>
  <c r="H200" i="6" s="1"/>
  <c r="H201" i="6" s="1"/>
  <c r="H202" i="6" s="1"/>
  <c r="H203" i="6" s="1"/>
  <c r="H204" i="6" s="1"/>
  <c r="H205" i="6" s="1"/>
  <c r="H206" i="6" s="1"/>
  <c r="H207" i="6" s="1"/>
  <c r="H208" i="6" s="1"/>
  <c r="H209" i="6" s="1"/>
  <c r="H210" i="6" s="1"/>
  <c r="H211" i="6" s="1"/>
  <c r="H212" i="6" s="1"/>
  <c r="H213" i="6" s="1"/>
  <c r="H214" i="6" s="1"/>
  <c r="H215" i="6" s="1"/>
  <c r="H216" i="6" s="1"/>
  <c r="H217" i="6" s="1"/>
  <c r="H218" i="6" s="1"/>
  <c r="H219" i="6" s="1"/>
  <c r="H220" i="6" s="1"/>
  <c r="H221" i="6" s="1"/>
  <c r="H222" i="6" s="1"/>
  <c r="H223" i="6" s="1"/>
  <c r="H224" i="6" s="1"/>
  <c r="H225" i="6" s="1"/>
  <c r="H226" i="6" s="1"/>
  <c r="H227" i="6" s="1"/>
  <c r="H228" i="6" s="1"/>
  <c r="H229" i="6" s="1"/>
  <c r="H230" i="6" s="1"/>
  <c r="H231" i="6" s="1"/>
  <c r="H232" i="6" s="1"/>
  <c r="H233" i="6" s="1"/>
  <c r="H234" i="6" s="1"/>
  <c r="H235" i="6" s="1"/>
  <c r="H236" i="6" s="1"/>
  <c r="H237" i="6" s="1"/>
  <c r="H238" i="6" s="1"/>
  <c r="H239" i="6" s="1"/>
  <c r="H240" i="6" s="1"/>
  <c r="H241" i="6" s="1"/>
  <c r="H242" i="6" s="1"/>
  <c r="H243" i="6" s="1"/>
  <c r="H244" i="6" s="1"/>
  <c r="H245" i="6" s="1"/>
  <c r="H246" i="6" s="1"/>
  <c r="H247" i="6" s="1"/>
  <c r="H248" i="6" s="1"/>
  <c r="H249" i="6" s="1"/>
  <c r="H250" i="6" s="1"/>
  <c r="H251" i="6" s="1"/>
  <c r="H252" i="6" s="1"/>
  <c r="H253" i="6" s="1"/>
  <c r="H254" i="6" s="1"/>
  <c r="H255" i="6" s="1"/>
  <c r="H256" i="6" s="1"/>
  <c r="H257" i="6" s="1"/>
  <c r="H258" i="6" s="1"/>
  <c r="H259" i="6" s="1"/>
  <c r="H260" i="6" s="1"/>
  <c r="H261" i="6" s="1"/>
  <c r="H262" i="6" s="1"/>
  <c r="H263" i="6" s="1"/>
  <c r="H264" i="6" s="1"/>
  <c r="H265" i="6" s="1"/>
  <c r="H266" i="6" s="1"/>
  <c r="H267" i="6" s="1"/>
  <c r="H268" i="6" s="1"/>
  <c r="H269" i="6" s="1"/>
  <c r="H270" i="6" s="1"/>
  <c r="H271" i="6" s="1"/>
  <c r="H272" i="6" s="1"/>
  <c r="H273" i="6" s="1"/>
  <c r="H274" i="6" s="1"/>
  <c r="H275" i="6" s="1"/>
  <c r="H276" i="6" s="1"/>
  <c r="H277" i="6" s="1"/>
  <c r="H278" i="6" s="1"/>
  <c r="H279" i="6" s="1"/>
  <c r="H280" i="6" s="1"/>
  <c r="H281" i="6" s="1"/>
  <c r="H282" i="6" s="1"/>
  <c r="H283" i="6" s="1"/>
  <c r="H284" i="6" s="1"/>
  <c r="H285" i="6" s="1"/>
  <c r="H286" i="6" s="1"/>
  <c r="H287" i="6" s="1"/>
  <c r="H288" i="6" s="1"/>
  <c r="H289" i="6" s="1"/>
  <c r="H290" i="6" s="1"/>
  <c r="H291" i="6" s="1"/>
  <c r="H292" i="6" s="1"/>
  <c r="H293" i="6" s="1"/>
  <c r="H294" i="6" s="1"/>
  <c r="H295" i="6" s="1"/>
  <c r="H296" i="6" s="1"/>
  <c r="H297" i="6" s="1"/>
  <c r="H298" i="6" s="1"/>
  <c r="H299" i="6" s="1"/>
  <c r="H300" i="6" s="1"/>
  <c r="H301" i="6" s="1"/>
  <c r="H302" i="6" s="1"/>
  <c r="H303" i="6" s="1"/>
  <c r="H304" i="6" s="1"/>
  <c r="H305" i="6" s="1"/>
  <c r="H306" i="6" s="1"/>
  <c r="H307" i="6" s="1"/>
  <c r="H308" i="6" s="1"/>
  <c r="H309" i="6" s="1"/>
  <c r="H310" i="6" s="1"/>
  <c r="H311" i="6" s="1"/>
  <c r="H312" i="6" s="1"/>
  <c r="H313" i="6" s="1"/>
  <c r="H314" i="6" s="1"/>
  <c r="H315" i="6" s="1"/>
  <c r="H316" i="6" s="1"/>
  <c r="H317" i="6" s="1"/>
  <c r="H318" i="6" s="1"/>
  <c r="H319" i="6" s="1"/>
  <c r="H320" i="6" s="1"/>
  <c r="H321" i="6" s="1"/>
  <c r="H322" i="6" s="1"/>
  <c r="H323" i="6" s="1"/>
  <c r="H324" i="6" s="1"/>
  <c r="H325" i="6" s="1"/>
  <c r="H326" i="6" s="1"/>
  <c r="H327" i="6" s="1"/>
  <c r="H328" i="6" s="1"/>
  <c r="H329" i="6" s="1"/>
  <c r="H330" i="6" s="1"/>
  <c r="H331" i="6" s="1"/>
  <c r="H332" i="6" s="1"/>
  <c r="H333" i="6" s="1"/>
  <c r="H334" i="6" s="1"/>
  <c r="H335" i="6" s="1"/>
  <c r="H336" i="6" s="1"/>
  <c r="H337" i="6" s="1"/>
  <c r="H338" i="6" s="1"/>
  <c r="H339" i="6" s="1"/>
  <c r="H340" i="6" s="1"/>
  <c r="H341" i="6" s="1"/>
  <c r="H342" i="6" s="1"/>
  <c r="H343" i="6" s="1"/>
  <c r="H344" i="6" s="1"/>
  <c r="H345" i="6" s="1"/>
  <c r="H346" i="6" s="1"/>
  <c r="H347" i="6" s="1"/>
  <c r="H348" i="6" s="1"/>
  <c r="H349" i="6" s="1"/>
  <c r="H350" i="6" s="1"/>
  <c r="H351" i="6" s="1"/>
  <c r="H352" i="6" s="1"/>
  <c r="H353" i="6" s="1"/>
  <c r="H354" i="6" s="1"/>
  <c r="H355" i="6" s="1"/>
  <c r="H356" i="6" s="1"/>
  <c r="H357" i="6" s="1"/>
  <c r="H358" i="6" s="1"/>
  <c r="H359" i="6" s="1"/>
  <c r="H360" i="6" s="1"/>
  <c r="H361" i="6" s="1"/>
  <c r="H362" i="6" s="1"/>
  <c r="H363" i="6" s="1"/>
  <c r="H364" i="6" s="1"/>
  <c r="H365" i="6" s="1"/>
  <c r="H366" i="6" s="1"/>
  <c r="H367" i="6" s="1"/>
  <c r="H368" i="6" s="1"/>
  <c r="H369" i="6" s="1"/>
  <c r="H370" i="6" s="1"/>
  <c r="H371" i="6" s="1"/>
  <c r="H372" i="6" s="1"/>
  <c r="H373" i="6" s="1"/>
  <c r="H374" i="6" s="1"/>
  <c r="H375" i="6" s="1"/>
  <c r="H376" i="6" s="1"/>
  <c r="H377" i="6" s="1"/>
  <c r="H378" i="6" s="1"/>
  <c r="H379" i="6" s="1"/>
  <c r="H380" i="6" s="1"/>
  <c r="H381" i="6" s="1"/>
  <c r="H382" i="6" s="1"/>
  <c r="H383" i="6" s="1"/>
  <c r="H384" i="6" s="1"/>
  <c r="H385" i="6" s="1"/>
  <c r="H386" i="6" s="1"/>
  <c r="H387" i="6" s="1"/>
  <c r="H388" i="6" s="1"/>
  <c r="H389" i="6" s="1"/>
  <c r="H390" i="6" s="1"/>
  <c r="H391" i="6" s="1"/>
  <c r="H392" i="6" s="1"/>
  <c r="H393" i="6" s="1"/>
  <c r="H394" i="6" s="1"/>
  <c r="H395" i="6" s="1"/>
  <c r="H396" i="6" s="1"/>
  <c r="H397" i="6" s="1"/>
  <c r="H398" i="6" s="1"/>
  <c r="H399" i="6" s="1"/>
  <c r="H400" i="6" s="1"/>
  <c r="H401" i="6" s="1"/>
  <c r="H402" i="6" s="1"/>
  <c r="H403" i="6" s="1"/>
  <c r="H404" i="6" s="1"/>
  <c r="H405" i="6" s="1"/>
  <c r="H406" i="6" s="1"/>
  <c r="H407" i="6" s="1"/>
  <c r="H408" i="6" s="1"/>
  <c r="H409" i="6" s="1"/>
  <c r="H410" i="6" s="1"/>
  <c r="H411" i="6" s="1"/>
  <c r="H412" i="6" s="1"/>
  <c r="H413" i="6" s="1"/>
  <c r="H414" i="6" s="1"/>
  <c r="H415" i="6" s="1"/>
  <c r="H416" i="6" s="1"/>
  <c r="H417" i="6" s="1"/>
  <c r="H418" i="6" s="1"/>
  <c r="H419" i="6" s="1"/>
  <c r="H420" i="6" s="1"/>
  <c r="H421" i="6" s="1"/>
  <c r="H422" i="6" s="1"/>
  <c r="H423" i="6" s="1"/>
  <c r="H424" i="6" s="1"/>
  <c r="H425" i="6" s="1"/>
  <c r="H426" i="6" s="1"/>
  <c r="H427" i="6" s="1"/>
  <c r="H428" i="6" s="1"/>
  <c r="H429" i="6" s="1"/>
  <c r="H430" i="6" s="1"/>
  <c r="H431" i="6" s="1"/>
  <c r="H432" i="6" s="1"/>
  <c r="H433" i="6" s="1"/>
  <c r="H434" i="6" s="1"/>
  <c r="H435" i="6" s="1"/>
  <c r="H436" i="6" s="1"/>
  <c r="H437" i="6" s="1"/>
  <c r="H438" i="6" s="1"/>
  <c r="H439" i="6" s="1"/>
  <c r="H440" i="6" s="1"/>
  <c r="H441" i="6" s="1"/>
  <c r="H442" i="6" s="1"/>
  <c r="H443" i="6" s="1"/>
  <c r="H444" i="6" s="1"/>
  <c r="H445" i="6" s="1"/>
  <c r="H446" i="6" s="1"/>
  <c r="H447" i="6" s="1"/>
  <c r="H448" i="6" s="1"/>
  <c r="H449" i="6" s="1"/>
  <c r="H450" i="6" s="1"/>
  <c r="H451" i="6" s="1"/>
  <c r="H452" i="6" s="1"/>
  <c r="H453" i="6" s="1"/>
  <c r="H454" i="6" s="1"/>
  <c r="H455" i="6" s="1"/>
  <c r="H456" i="6" s="1"/>
  <c r="H457" i="6" s="1"/>
  <c r="H458" i="6" s="1"/>
  <c r="H459" i="6" s="1"/>
  <c r="H460" i="6" s="1"/>
  <c r="H461" i="6" s="1"/>
  <c r="H462" i="6" s="1"/>
  <c r="H463" i="6" s="1"/>
  <c r="H464" i="6" s="1"/>
  <c r="H465" i="6" s="1"/>
  <c r="H466" i="6" s="1"/>
  <c r="H467" i="6" s="1"/>
  <c r="H468" i="6" s="1"/>
  <c r="H469" i="6" s="1"/>
  <c r="H470" i="6" s="1"/>
  <c r="H471" i="6" s="1"/>
  <c r="H472" i="6" s="1"/>
  <c r="H473" i="6" s="1"/>
  <c r="H474" i="6" s="1"/>
  <c r="H475" i="6" s="1"/>
  <c r="H476" i="6" s="1"/>
  <c r="H477" i="6" s="1"/>
  <c r="H478" i="6" s="1"/>
  <c r="H479" i="6" s="1"/>
  <c r="H480" i="6" s="1"/>
  <c r="H481" i="6" s="1"/>
  <c r="H482" i="6" s="1"/>
  <c r="H483" i="6" s="1"/>
  <c r="H484" i="6" s="1"/>
  <c r="H485" i="6" s="1"/>
  <c r="H486" i="6" s="1"/>
  <c r="H487" i="6" s="1"/>
  <c r="H488" i="6" s="1"/>
  <c r="H489" i="6" s="1"/>
  <c r="H490" i="6" s="1"/>
  <c r="H491" i="6" s="1"/>
  <c r="H492" i="6" s="1"/>
  <c r="H493" i="6" s="1"/>
  <c r="H494" i="6" s="1"/>
  <c r="H495" i="6" s="1"/>
  <c r="H496" i="6" s="1"/>
  <c r="H497" i="6" s="1"/>
  <c r="H498" i="6" s="1"/>
  <c r="H499" i="6" s="1"/>
  <c r="H500" i="6" s="1"/>
  <c r="H501" i="6" s="1"/>
  <c r="H502" i="6" s="1"/>
  <c r="H503" i="6" s="1"/>
  <c r="H504" i="6" s="1"/>
  <c r="H505" i="6" s="1"/>
  <c r="H506" i="6" s="1"/>
  <c r="H507" i="6" s="1"/>
  <c r="H508" i="6" s="1"/>
  <c r="H509" i="6" s="1"/>
  <c r="H510" i="6" s="1"/>
  <c r="H511" i="6" s="1"/>
  <c r="H512" i="6" s="1"/>
  <c r="H513" i="6" s="1"/>
  <c r="H514" i="6" s="1"/>
  <c r="H515" i="6" s="1"/>
  <c r="H516" i="6" s="1"/>
  <c r="H517" i="6" s="1"/>
  <c r="H518" i="6" s="1"/>
  <c r="H519" i="6" s="1"/>
  <c r="H520" i="6" s="1"/>
  <c r="H521" i="6" s="1"/>
  <c r="H522" i="6" s="1"/>
  <c r="H523" i="6" s="1"/>
  <c r="H524" i="6" s="1"/>
  <c r="H525" i="6" s="1"/>
  <c r="H526" i="6" s="1"/>
  <c r="H527" i="6" s="1"/>
  <c r="H528" i="6" s="1"/>
  <c r="H529" i="6" s="1"/>
  <c r="H530" i="6" s="1"/>
  <c r="H531" i="6" s="1"/>
  <c r="H532" i="6" s="1"/>
  <c r="H533" i="6" s="1"/>
  <c r="H534" i="6" s="1"/>
  <c r="H535" i="6" s="1"/>
  <c r="H536" i="6" s="1"/>
  <c r="H537" i="6" s="1"/>
  <c r="H538" i="6" s="1"/>
  <c r="H539" i="6" s="1"/>
  <c r="H540" i="6" s="1"/>
  <c r="H541" i="6" s="1"/>
  <c r="H542" i="6" s="1"/>
  <c r="H543" i="6" s="1"/>
  <c r="H544" i="6" s="1"/>
  <c r="H545" i="6" s="1"/>
  <c r="H546" i="6" s="1"/>
  <c r="H547" i="6" s="1"/>
  <c r="H548" i="6" s="1"/>
  <c r="H549" i="6" s="1"/>
  <c r="H550" i="6" s="1"/>
  <c r="H551" i="6" s="1"/>
  <c r="H552" i="6" s="1"/>
  <c r="H553" i="6" s="1"/>
  <c r="H554" i="6" s="1"/>
  <c r="H555" i="6" s="1"/>
  <c r="H556" i="6" s="1"/>
  <c r="H557" i="6" s="1"/>
  <c r="H558" i="6" s="1"/>
  <c r="H559" i="6" s="1"/>
  <c r="H560" i="6" s="1"/>
  <c r="H561" i="6" s="1"/>
  <c r="H562" i="6" s="1"/>
  <c r="H563" i="6" s="1"/>
  <c r="H564" i="6" s="1"/>
  <c r="H565" i="6" s="1"/>
  <c r="H566" i="6" s="1"/>
  <c r="H567" i="6" s="1"/>
  <c r="H568" i="6" s="1"/>
  <c r="H569" i="6" s="1"/>
  <c r="H570" i="6" s="1"/>
  <c r="H571" i="6" s="1"/>
  <c r="H572" i="6" s="1"/>
  <c r="H573" i="6" s="1"/>
  <c r="H574" i="6" s="1"/>
  <c r="H575" i="6" s="1"/>
  <c r="H576" i="6" s="1"/>
  <c r="H577" i="6" s="1"/>
  <c r="H578" i="6" s="1"/>
  <c r="H579" i="6" s="1"/>
  <c r="H580" i="6" s="1"/>
  <c r="H581" i="6" s="1"/>
  <c r="H582" i="6" s="1"/>
  <c r="H583" i="6" s="1"/>
  <c r="H584" i="6" s="1"/>
  <c r="H585" i="6" s="1"/>
  <c r="H586" i="6" s="1"/>
  <c r="H587" i="6" s="1"/>
  <c r="H588" i="6" s="1"/>
  <c r="H589" i="6" s="1"/>
  <c r="H590" i="6" s="1"/>
  <c r="H591" i="6" s="1"/>
  <c r="H592" i="6" s="1"/>
  <c r="H593" i="6" s="1"/>
  <c r="H594" i="6" s="1"/>
  <c r="L18" i="6" s="1"/>
</calcChain>
</file>

<file path=xl/sharedStrings.xml><?xml version="1.0" encoding="utf-8"?>
<sst xmlns="http://schemas.openxmlformats.org/spreadsheetml/2006/main" count="91" uniqueCount="80">
  <si>
    <t>Locatie:</t>
  </si>
  <si>
    <t>603078</t>
  </si>
  <si>
    <t>Deelgebied:</t>
  </si>
  <si>
    <t>Vechtdelta_C</t>
  </si>
  <si>
    <t>Watersysteem:</t>
  </si>
  <si>
    <t>VECHTDELTA</t>
  </si>
  <si>
    <t>XY:</t>
  </si>
  <si>
    <t>(200873, 516910)</t>
  </si>
  <si>
    <t>Waterstand (m+NAP):</t>
  </si>
  <si>
    <t>Herhalingstijd (jaar):</t>
  </si>
  <si>
    <t>Patroon:</t>
  </si>
  <si>
    <t>Exportdatum:</t>
  </si>
  <si>
    <t>Tijd (uur)</t>
  </si>
  <si>
    <t>Waterstand (m+NAP)</t>
  </si>
  <si>
    <t>Voer in:</t>
  </si>
  <si>
    <t>Golfhoogte</t>
  </si>
  <si>
    <t>m</t>
  </si>
  <si>
    <t>m+NAP</t>
  </si>
  <si>
    <t>β</t>
  </si>
  <si>
    <t>°</t>
  </si>
  <si>
    <r>
      <t>H</t>
    </r>
    <r>
      <rPr>
        <vertAlign val="subscript"/>
        <sz val="11"/>
        <color theme="1"/>
        <rFont val="Calibri"/>
        <family val="2"/>
      </rPr>
      <t>m0,input</t>
    </r>
  </si>
  <si>
    <t>g</t>
  </si>
  <si>
    <r>
      <t>m/s</t>
    </r>
    <r>
      <rPr>
        <vertAlign val="superscript"/>
        <sz val="11"/>
        <color theme="1"/>
        <rFont val="Calibri"/>
        <family val="2"/>
      </rPr>
      <t>2</t>
    </r>
  </si>
  <si>
    <t>Toelichting</t>
  </si>
  <si>
    <t>Berekend HBN uit Hydra-NL berekening</t>
  </si>
  <si>
    <r>
      <rPr>
        <sz val="11"/>
        <color theme="1"/>
        <rFont val="Calibri"/>
        <family val="2"/>
      </rPr>
      <t>ψ</t>
    </r>
    <r>
      <rPr>
        <vertAlign val="subscript"/>
        <sz val="11"/>
        <color theme="1"/>
        <rFont val="Calibri"/>
        <family val="2"/>
      </rPr>
      <t>kw</t>
    </r>
  </si>
  <si>
    <t xml:space="preserve">Oriëntatie kunstwerk </t>
  </si>
  <si>
    <t>θ</t>
  </si>
  <si>
    <t>Uit illustratiepunt HBN-berekening Hydra-NL</t>
  </si>
  <si>
    <t>Zwaartekrachtversnelling</t>
  </si>
  <si>
    <r>
      <t>γ</t>
    </r>
    <r>
      <rPr>
        <vertAlign val="subscript"/>
        <sz val="11"/>
        <color theme="1"/>
        <rFont val="Calibri"/>
        <family val="2"/>
      </rPr>
      <t>β</t>
    </r>
  </si>
  <si>
    <t>-</t>
  </si>
  <si>
    <r>
      <t>γ</t>
    </r>
    <r>
      <rPr>
        <vertAlign val="subscript"/>
        <sz val="11"/>
        <color theme="1"/>
        <rFont val="Calibri"/>
        <family val="2"/>
      </rPr>
      <t>s</t>
    </r>
  </si>
  <si>
    <r>
      <t>H</t>
    </r>
    <r>
      <rPr>
        <vertAlign val="subscript"/>
        <sz val="11"/>
        <color theme="1"/>
        <rFont val="Calibri"/>
        <family val="2"/>
      </rPr>
      <t>m0</t>
    </r>
  </si>
  <si>
    <t>Berekend:</t>
  </si>
  <si>
    <t>Hoek van golfinval</t>
  </si>
  <si>
    <t>Invloedsfactor scheve golfaanval</t>
  </si>
  <si>
    <t>Invloedsfactor</t>
  </si>
  <si>
    <t>Gereduceerde golfhoogte</t>
  </si>
  <si>
    <t>Golfhoogte waarmee Hydra-NL rekent</t>
  </si>
  <si>
    <t>Invloedsfactor overgang aan- naar aflandige wind</t>
  </si>
  <si>
    <t>Invloedsfactor neusconstructie niet meegenomen in formules</t>
  </si>
  <si>
    <r>
      <t>Q</t>
    </r>
    <r>
      <rPr>
        <b/>
        <vertAlign val="subscript"/>
        <sz val="11"/>
        <color theme="1"/>
        <rFont val="Calibri"/>
        <family val="2"/>
        <scheme val="minor"/>
      </rPr>
      <t xml:space="preserve">os/ol </t>
    </r>
    <r>
      <rPr>
        <b/>
        <sz val="11"/>
        <color theme="1"/>
        <rFont val="Calibri"/>
        <family val="2"/>
        <scheme val="minor"/>
      </rPr>
      <t>[m3/s]</t>
    </r>
  </si>
  <si>
    <r>
      <t>V</t>
    </r>
    <r>
      <rPr>
        <b/>
        <vertAlign val="subscript"/>
        <sz val="11"/>
        <color theme="1"/>
        <rFont val="Calibri"/>
        <family val="2"/>
        <scheme val="minor"/>
      </rPr>
      <t xml:space="preserve">in </t>
    </r>
    <r>
      <rPr>
        <b/>
        <sz val="11"/>
        <color theme="1"/>
        <rFont val="Calibri"/>
        <family val="2"/>
        <scheme val="minor"/>
      </rPr>
      <t>[m3]</t>
    </r>
  </si>
  <si>
    <t>Golfhoogte (m)</t>
  </si>
  <si>
    <t>19-jan-2018 12:19</t>
  </si>
  <si>
    <r>
      <t>V</t>
    </r>
    <r>
      <rPr>
        <b/>
        <vertAlign val="subscript"/>
        <sz val="11"/>
        <color theme="1"/>
        <rFont val="Calibri"/>
        <family val="2"/>
        <scheme val="minor"/>
      </rPr>
      <t>in</t>
    </r>
    <r>
      <rPr>
        <b/>
        <sz val="11"/>
        <color theme="1"/>
        <rFont val="Calibri"/>
        <family val="2"/>
        <scheme val="minor"/>
      </rPr>
      <t xml:space="preserve"> cum [m3]</t>
    </r>
  </si>
  <si>
    <t xml:space="preserve">Kerende hoogte landhoofden </t>
  </si>
  <si>
    <t>Breedte landhoofden</t>
  </si>
  <si>
    <t xml:space="preserve">Kerende hoogte keermiddelen </t>
  </si>
  <si>
    <t xml:space="preserve">Breedte keermiddelen </t>
  </si>
  <si>
    <r>
      <t>h</t>
    </r>
    <r>
      <rPr>
        <vertAlign val="subscript"/>
        <sz val="11"/>
        <color theme="1"/>
        <rFont val="Calibri"/>
        <family val="2"/>
        <scheme val="minor"/>
      </rPr>
      <t>kr,keermiddel</t>
    </r>
  </si>
  <si>
    <r>
      <t>B</t>
    </r>
    <r>
      <rPr>
        <vertAlign val="subscript"/>
        <sz val="11"/>
        <color theme="1"/>
        <rFont val="Calibri"/>
        <family val="2"/>
        <scheme val="minor"/>
      </rPr>
      <t>keermiddel</t>
    </r>
  </si>
  <si>
    <r>
      <t>B</t>
    </r>
    <r>
      <rPr>
        <vertAlign val="subscript"/>
        <sz val="11"/>
        <color theme="1"/>
        <rFont val="Calibri"/>
        <family val="2"/>
        <scheme val="minor"/>
      </rPr>
      <t>landhoofd</t>
    </r>
  </si>
  <si>
    <r>
      <t>q</t>
    </r>
    <r>
      <rPr>
        <b/>
        <vertAlign val="subscript"/>
        <sz val="11"/>
        <color theme="1"/>
        <rFont val="Calibri"/>
        <family val="2"/>
        <scheme val="minor"/>
      </rPr>
      <t xml:space="preserve">os/ol keermiddel </t>
    </r>
    <r>
      <rPr>
        <b/>
        <sz val="11"/>
        <color theme="1"/>
        <rFont val="Calibri"/>
        <family val="2"/>
        <scheme val="minor"/>
      </rPr>
      <t>[m3/s/m]</t>
    </r>
  </si>
  <si>
    <r>
      <t>q</t>
    </r>
    <r>
      <rPr>
        <b/>
        <vertAlign val="subscript"/>
        <sz val="11"/>
        <color theme="1"/>
        <rFont val="Calibri"/>
        <family val="2"/>
        <scheme val="minor"/>
      </rPr>
      <t xml:space="preserve">os/ol landhoofd </t>
    </r>
    <r>
      <rPr>
        <b/>
        <sz val="11"/>
        <color theme="1"/>
        <rFont val="Calibri"/>
        <family val="2"/>
        <scheme val="minor"/>
      </rPr>
      <t>[m3/s/m]</t>
    </r>
  </si>
  <si>
    <r>
      <t>h</t>
    </r>
    <r>
      <rPr>
        <vertAlign val="subscript"/>
        <sz val="11"/>
        <color theme="1"/>
        <rFont val="Calibri"/>
        <family val="2"/>
        <scheme val="minor"/>
      </rPr>
      <t>kr,landhoofd</t>
    </r>
  </si>
  <si>
    <r>
      <t>q</t>
    </r>
    <r>
      <rPr>
        <b/>
        <vertAlign val="subscript"/>
        <sz val="11"/>
        <color theme="1"/>
        <rFont val="Calibri"/>
        <family val="2"/>
        <scheme val="minor"/>
      </rPr>
      <t>os/ol max k</t>
    </r>
  </si>
  <si>
    <r>
      <t>q</t>
    </r>
    <r>
      <rPr>
        <b/>
        <vertAlign val="subscript"/>
        <sz val="11"/>
        <color theme="1"/>
        <rFont val="Calibri"/>
        <family val="2"/>
        <scheme val="minor"/>
      </rPr>
      <t>os/ol max l</t>
    </r>
  </si>
  <si>
    <t>Controle helling golfgroei</t>
  </si>
  <si>
    <t>Berekening instromend debiet over een verticale wand</t>
  </si>
  <si>
    <t>Uitgave</t>
  </si>
  <si>
    <t>Behoort bij:</t>
  </si>
  <si>
    <t>Versie:</t>
  </si>
  <si>
    <t>Datum:</t>
  </si>
  <si>
    <t>Definitief 1.0</t>
  </si>
  <si>
    <t>Groene versie Werkwijzer Ontwerpen Waterkerende Kunstwerken</t>
  </si>
  <si>
    <t>Doel</t>
  </si>
  <si>
    <t>Het doel van dit spreadsheet is het berekenen van het instromend volume over een verticale wand om te verifieren of het beschikbare kombergend vermogen al dan niet wordt overschreden.</t>
  </si>
  <si>
    <t>Gebruik</t>
  </si>
  <si>
    <r>
      <t xml:space="preserve">Het gebruik van dit sheet is eenvoudig. Rij 2-9 bevat een blok met invoergegevens die in de berekening van het instromend volume gebruikt worden:
</t>
    </r>
    <r>
      <rPr>
        <sz val="11"/>
        <color theme="4"/>
        <rFont val="Calibri"/>
        <family val="2"/>
        <scheme val="minor"/>
      </rPr>
      <t>Cel G2</t>
    </r>
    <r>
      <rPr>
        <sz val="11"/>
        <color theme="1"/>
        <rFont val="Calibri"/>
        <family val="2"/>
        <scheme val="minor"/>
      </rPr>
      <t xml:space="preserve">   Kerende hoogte van de keermiddelen = het HBN uit de Hydra-NL-berekening
</t>
    </r>
    <r>
      <rPr>
        <sz val="11"/>
        <color theme="4"/>
        <rFont val="Calibri"/>
        <family val="2"/>
        <scheme val="minor"/>
      </rPr>
      <t>Cel G3</t>
    </r>
    <r>
      <rPr>
        <sz val="11"/>
        <color theme="1"/>
        <rFont val="Calibri"/>
        <family val="2"/>
        <scheme val="minor"/>
      </rPr>
      <t xml:space="preserve">   Breedte van de keermiddelen van het kunstwerk
</t>
    </r>
    <r>
      <rPr>
        <sz val="11"/>
        <color theme="4"/>
        <rFont val="Calibri"/>
        <family val="2"/>
        <scheme val="minor"/>
      </rPr>
      <t>Cel G4</t>
    </r>
    <r>
      <rPr>
        <sz val="11"/>
        <color theme="1"/>
        <rFont val="Calibri"/>
        <family val="2"/>
        <scheme val="minor"/>
      </rPr>
      <t xml:space="preserve">   Kerende hoogte van de landhoofden
</t>
    </r>
    <r>
      <rPr>
        <sz val="11"/>
        <color theme="4"/>
        <rFont val="Calibri"/>
        <family val="2"/>
        <scheme val="minor"/>
      </rPr>
      <t>Cel G5</t>
    </r>
    <r>
      <rPr>
        <sz val="11"/>
        <color theme="1"/>
        <rFont val="Calibri"/>
        <family val="2"/>
        <scheme val="minor"/>
      </rPr>
      <t xml:space="preserve">   Breedte van de landhoofden van het kunstwerk
</t>
    </r>
    <r>
      <rPr>
        <sz val="11"/>
        <color theme="4"/>
        <rFont val="Calibri"/>
        <family val="2"/>
        <scheme val="minor"/>
      </rPr>
      <t>Cel G6</t>
    </r>
    <r>
      <rPr>
        <sz val="11"/>
        <color theme="1"/>
        <rFont val="Calibri"/>
        <family val="2"/>
        <scheme val="minor"/>
      </rPr>
      <t xml:space="preserve">   Oriëntatie van het kunstwerk (van belang om de hoek van golfinval te bepalen)
</t>
    </r>
    <r>
      <rPr>
        <sz val="11"/>
        <color theme="4"/>
        <rFont val="Calibri"/>
        <family val="2"/>
        <scheme val="minor"/>
      </rPr>
      <t>Cel G7</t>
    </r>
    <r>
      <rPr>
        <sz val="11"/>
        <color theme="1"/>
        <rFont val="Calibri"/>
        <family val="2"/>
        <scheme val="minor"/>
      </rPr>
      <t xml:space="preserve">   Golfrichting uit het Hydra-NL illustratiepunt (eveneens van belang om de hoek van golfinval te bepalen). Let op: de golfrichting in het illustratiepunt van de Hydra-NL-berekening kan afwijken van de windrichting. De golfrichting dient te worden overgenomen in het spreadsheet en niet de windrichting!
</t>
    </r>
    <r>
      <rPr>
        <sz val="11"/>
        <color theme="4"/>
        <rFont val="Calibri"/>
        <family val="2"/>
        <scheme val="minor"/>
      </rPr>
      <t>Cel G8</t>
    </r>
    <r>
      <rPr>
        <sz val="11"/>
        <color theme="1"/>
        <rFont val="Calibri"/>
        <family val="2"/>
        <scheme val="minor"/>
      </rPr>
      <t xml:space="preserve">   Golfhoogte uit het Hydra-NL illustratiepunt
</t>
    </r>
    <r>
      <rPr>
        <sz val="11"/>
        <color theme="4"/>
        <rFont val="Calibri"/>
        <family val="2"/>
        <scheme val="minor"/>
      </rPr>
      <t>Cel G9</t>
    </r>
    <r>
      <rPr>
        <sz val="11"/>
        <color theme="1"/>
        <rFont val="Calibri"/>
        <family val="2"/>
        <scheme val="minor"/>
      </rPr>
      <t xml:space="preserve">   Zwaartekrachtversnelling (9,81 m/s2)
</t>
    </r>
  </si>
  <si>
    <r>
      <rPr>
        <sz val="11"/>
        <color theme="4"/>
        <rFont val="Calibri"/>
        <family val="2"/>
        <scheme val="minor"/>
      </rPr>
      <t>Rij 11-14</t>
    </r>
    <r>
      <rPr>
        <sz val="11"/>
        <color theme="1"/>
        <rFont val="Calibri"/>
        <family val="2"/>
        <scheme val="minor"/>
      </rPr>
      <t xml:space="preserve"> bevat vervolgens een blok met berekende parameters op basis van de invoergegevens die eveneens in de berekening van het instromend volume gebruikt worden (voor achtergronden zie paragraaf 5.2.3 van de WOWK):
</t>
    </r>
    <r>
      <rPr>
        <sz val="11"/>
        <color theme="4"/>
        <rFont val="Calibri"/>
        <family val="2"/>
        <scheme val="minor"/>
      </rPr>
      <t>Cel G11</t>
    </r>
    <r>
      <rPr>
        <sz val="11"/>
        <color theme="1"/>
        <rFont val="Calibri"/>
        <family val="2"/>
        <scheme val="minor"/>
      </rPr>
      <t xml:space="preserve">   Hoek van golfinval, wordt berekend op basis van de oriëntatie van het kunstwerk en de golfrichting in het illustratiepunt van de Hydra-NL-berekening (let op: die hoeft dus niet gelijk te zijn aan de windrichting)
</t>
    </r>
    <r>
      <rPr>
        <sz val="11"/>
        <color theme="4"/>
        <rFont val="Calibri"/>
        <family val="2"/>
        <scheme val="minor"/>
      </rPr>
      <t>Cel G12</t>
    </r>
    <r>
      <rPr>
        <sz val="11"/>
        <color theme="1"/>
        <rFont val="Calibri"/>
        <family val="2"/>
        <scheme val="minor"/>
      </rPr>
      <t xml:space="preserve">   Reductiefactor γ</t>
    </r>
    <r>
      <rPr>
        <vertAlign val="subscript"/>
        <sz val="11"/>
        <color theme="1"/>
        <rFont val="Calibri"/>
        <family val="2"/>
        <scheme val="minor"/>
      </rPr>
      <t>β</t>
    </r>
    <r>
      <rPr>
        <sz val="11"/>
        <color theme="1"/>
        <rFont val="Calibri"/>
        <family val="2"/>
        <scheme val="minor"/>
      </rPr>
      <t xml:space="preserve">, wordt berekend op basis van de hoek van golfinval (speelt een rol in de berekening van het overslagdebiet)
</t>
    </r>
    <r>
      <rPr>
        <sz val="11"/>
        <color theme="4"/>
        <rFont val="Calibri"/>
        <family val="2"/>
        <scheme val="minor"/>
      </rPr>
      <t>Cel G13</t>
    </r>
    <r>
      <rPr>
        <sz val="11"/>
        <color theme="1"/>
        <rFont val="Calibri"/>
        <family val="2"/>
        <scheme val="minor"/>
      </rPr>
      <t xml:space="preserve">   Reductiefactor γ</t>
    </r>
    <r>
      <rPr>
        <vertAlign val="subscript"/>
        <sz val="11"/>
        <color theme="1"/>
        <rFont val="Calibri"/>
        <family val="2"/>
        <scheme val="minor"/>
      </rPr>
      <t>s</t>
    </r>
    <r>
      <rPr>
        <sz val="11"/>
        <color theme="1"/>
        <rFont val="Calibri"/>
        <family val="2"/>
        <scheme val="minor"/>
      </rPr>
      <t xml:space="preserve">, wordt berekend op basis van de hoek van golfinval. Hiermee wordt de golfhoogte gereduceerd bij de overgang van aan- naar aflandige golfrichtingen.
</t>
    </r>
  </si>
  <si>
    <r>
      <t>V</t>
    </r>
    <r>
      <rPr>
        <b/>
        <vertAlign val="subscript"/>
        <sz val="11"/>
        <color theme="1"/>
        <rFont val="Calibri"/>
        <family val="2"/>
        <scheme val="minor"/>
      </rPr>
      <t>in</t>
    </r>
    <r>
      <rPr>
        <b/>
        <sz val="11"/>
        <color theme="1"/>
        <rFont val="Calibri"/>
        <family val="2"/>
        <scheme val="minor"/>
      </rPr>
      <t xml:space="preserve"> </t>
    </r>
    <r>
      <rPr>
        <b/>
        <vertAlign val="subscript"/>
        <sz val="11"/>
        <color theme="1"/>
        <rFont val="Calibri"/>
        <family val="2"/>
        <scheme val="minor"/>
      </rPr>
      <t>totaal</t>
    </r>
    <r>
      <rPr>
        <b/>
        <sz val="11"/>
        <color theme="1"/>
        <rFont val="Calibri"/>
        <family val="2"/>
        <scheme val="minor"/>
      </rPr>
      <t xml:space="preserve"> [m3]</t>
    </r>
  </si>
  <si>
    <r>
      <t xml:space="preserve">In </t>
    </r>
    <r>
      <rPr>
        <sz val="11"/>
        <color theme="4"/>
        <rFont val="Calibri"/>
        <family val="2"/>
        <scheme val="minor"/>
      </rPr>
      <t>kolommen A</t>
    </r>
    <r>
      <rPr>
        <sz val="11"/>
        <color theme="1"/>
        <rFont val="Calibri"/>
        <family val="2"/>
        <scheme val="minor"/>
      </rPr>
      <t xml:space="preserve"> (Tijdsduur) en </t>
    </r>
    <r>
      <rPr>
        <sz val="11"/>
        <color theme="4"/>
        <rFont val="Calibri"/>
        <family val="2"/>
        <scheme val="minor"/>
      </rPr>
      <t>B</t>
    </r>
    <r>
      <rPr>
        <sz val="11"/>
        <color theme="1"/>
        <rFont val="Calibri"/>
        <family val="2"/>
        <scheme val="minor"/>
      </rPr>
      <t xml:space="preserve"> (Waterstand) moeten vervolgens de gegevens omtrent het waterstandsverloop uit de tool Waterstandsverloop worden overgenomen. 
In </t>
    </r>
    <r>
      <rPr>
        <sz val="11"/>
        <color theme="4"/>
        <rFont val="Calibri"/>
        <family val="2"/>
        <scheme val="minor"/>
      </rPr>
      <t>kolom C</t>
    </r>
    <r>
      <rPr>
        <sz val="11"/>
        <color theme="1"/>
        <rFont val="Calibri"/>
        <family val="2"/>
        <scheme val="minor"/>
      </rPr>
      <t xml:space="preserve"> wordt het verloop van de golfhoogte in de tijd berekend. Conform paragraaf 3.6 van het hoofdstuk Hydraulische belastingen van de WOWK volgt de golfhoogte het tijdsverloop van de windopzet. In het sheet Vechtdelta groeit de golfhoogte van 0 m op T=-24 uur naar de maximale waarde op T=0 en neemt weer af naar 0 m op T=+24 uur.
Vervolgens worden de volgende waarden berekend:
•   In </t>
    </r>
    <r>
      <rPr>
        <sz val="11"/>
        <color theme="4"/>
        <rFont val="Calibri"/>
        <family val="2"/>
        <scheme val="minor"/>
      </rPr>
      <t>kolommen D</t>
    </r>
    <r>
      <rPr>
        <sz val="11"/>
        <color theme="1"/>
        <rFont val="Calibri"/>
        <family val="2"/>
        <scheme val="minor"/>
      </rPr>
      <t xml:space="preserve"> en </t>
    </r>
    <r>
      <rPr>
        <sz val="11"/>
        <color theme="4"/>
        <rFont val="Calibri"/>
        <family val="2"/>
        <scheme val="minor"/>
      </rPr>
      <t>E</t>
    </r>
    <r>
      <rPr>
        <sz val="11"/>
        <color theme="1"/>
        <rFont val="Calibri"/>
        <family val="2"/>
        <scheme val="minor"/>
      </rPr>
      <t xml:space="preserve"> wordt het instromende debiet per strekkende meter over de keermiddelen en landhoofden berekend aan de hand van de formules voor het overslag-/overloopdebiet uit paragraaf 5.2.3 van de WOWK.
•   In </t>
    </r>
    <r>
      <rPr>
        <sz val="11"/>
        <color theme="4"/>
        <rFont val="Calibri"/>
        <family val="2"/>
        <scheme val="minor"/>
      </rPr>
      <t>kolom F</t>
    </r>
    <r>
      <rPr>
        <sz val="11"/>
        <color theme="1"/>
        <rFont val="Calibri"/>
        <family val="2"/>
        <scheme val="minor"/>
      </rPr>
      <t xml:space="preserve"> wordt het totale debiet berekend dat over het gehele kunstwerk (keermiddelen + landhoofden) per seconde naar binnen stroomt
•   In </t>
    </r>
    <r>
      <rPr>
        <sz val="11"/>
        <color theme="4"/>
        <rFont val="Calibri"/>
        <family val="2"/>
        <scheme val="minor"/>
      </rPr>
      <t>kolom G</t>
    </r>
    <r>
      <rPr>
        <sz val="11"/>
        <color theme="1"/>
        <rFont val="Calibri"/>
        <family val="2"/>
        <scheme val="minor"/>
      </rPr>
      <t xml:space="preserve"> wordt het volume berekend dat per tijdsstap instroomt door het debiet uit kolom F te vermenigvuldigen met de tijdsduur van een tijdsstap (in dit geval 1 uur maar dat varieert per belastingsysteem)
•   In </t>
    </r>
    <r>
      <rPr>
        <sz val="11"/>
        <color theme="4"/>
        <rFont val="Calibri"/>
        <family val="2"/>
        <scheme val="minor"/>
      </rPr>
      <t>kolom H</t>
    </r>
    <r>
      <rPr>
        <sz val="11"/>
        <color theme="1"/>
        <rFont val="Calibri"/>
        <family val="2"/>
        <scheme val="minor"/>
      </rPr>
      <t xml:space="preserve"> wordt tenslotte het cumulatieve debiet gegeven tot de betreffende tijdsstap.
In cellen </t>
    </r>
    <r>
      <rPr>
        <sz val="11"/>
        <color theme="4"/>
        <rFont val="Calibri"/>
        <family val="2"/>
        <scheme val="minor"/>
      </rPr>
      <t>J18</t>
    </r>
    <r>
      <rPr>
        <sz val="11"/>
        <color theme="1"/>
        <rFont val="Calibri"/>
        <family val="2"/>
        <scheme val="minor"/>
      </rPr>
      <t xml:space="preserve">, </t>
    </r>
    <r>
      <rPr>
        <sz val="11"/>
        <color theme="4"/>
        <rFont val="Calibri"/>
        <family val="2"/>
        <scheme val="minor"/>
      </rPr>
      <t>K18</t>
    </r>
    <r>
      <rPr>
        <sz val="11"/>
        <color theme="1"/>
        <rFont val="Calibri"/>
        <family val="2"/>
        <scheme val="minor"/>
      </rPr>
      <t xml:space="preserve"> en </t>
    </r>
    <r>
      <rPr>
        <sz val="11"/>
        <color theme="4"/>
        <rFont val="Calibri"/>
        <family val="2"/>
        <scheme val="minor"/>
      </rPr>
      <t>L18</t>
    </r>
    <r>
      <rPr>
        <sz val="11"/>
        <color theme="1"/>
        <rFont val="Calibri"/>
        <family val="2"/>
        <scheme val="minor"/>
      </rPr>
      <t xml:space="preserve"> wordt het resultaat beknopt samengevat:
•   In </t>
    </r>
    <r>
      <rPr>
        <sz val="11"/>
        <color theme="4"/>
        <rFont val="Calibri"/>
        <family val="2"/>
        <scheme val="minor"/>
      </rPr>
      <t>cel J18</t>
    </r>
    <r>
      <rPr>
        <sz val="11"/>
        <color theme="1"/>
        <rFont val="Calibri"/>
        <family val="2"/>
        <scheme val="minor"/>
      </rPr>
      <t xml:space="preserve"> wordt het maximale instromende debiet per seconde per strekkende meter over de keermiddelen gegeven.
•   In </t>
    </r>
    <r>
      <rPr>
        <sz val="11"/>
        <color theme="4"/>
        <rFont val="Calibri"/>
        <family val="2"/>
        <scheme val="minor"/>
      </rPr>
      <t>cel K18</t>
    </r>
    <r>
      <rPr>
        <sz val="11"/>
        <color theme="1"/>
        <rFont val="Calibri"/>
        <family val="2"/>
        <scheme val="minor"/>
      </rPr>
      <t xml:space="preserve"> wordt het maximale instromende debiet per seconde per strekkende meter over de landhoofden gegeven.
•   In </t>
    </r>
    <r>
      <rPr>
        <sz val="11"/>
        <color theme="4"/>
        <rFont val="Calibri"/>
        <family val="2"/>
        <scheme val="minor"/>
      </rPr>
      <t>cel L18</t>
    </r>
    <r>
      <rPr>
        <sz val="11"/>
        <color theme="1"/>
        <rFont val="Calibri"/>
        <family val="2"/>
        <scheme val="minor"/>
      </rPr>
      <t xml:space="preserve"> wordt het totale ingestroomde volume gegeven.
</t>
    </r>
  </si>
  <si>
    <t>Vragen of opmerkingen</t>
  </si>
  <si>
    <t>Indien er vragen of opmerkingen zijn op deze sheet dan kunnen deze worden gemeld bij de Helpdesk Water (www.helpdeskwater.nl).</t>
  </si>
  <si>
    <t>Golfrichting</t>
  </si>
  <si>
    <t>Op basis van de benodigde hoogte van het kunstwerk en het verloop van de waterstand tijdens een hoogwater wordt het instromende volume berekend. Hiervoor wordt gebruik gemaakt van Hydra-NL en Waterstandsverloop. Een toelichting op de werkwijze is gegeven in paragraaf 11.3 van de Werkwijzer Ontwerpen Waterkerende Kunstwerken (vanaf hier: WOWK). In kort bestek komt het hierop neer:
- bepaal de benodigde hoogte met Hydra-NL
- neem de waterstand en golfhoogte uit het illustratiepunt van de Hydra-NL-berekening over
- bepaal het waterstandverloop aan de hand de tool Waterstandsverloop en exporteer deze naar Excel
- gebruik dit waterstandsverloop als basis voor de berekening van het instromend volume in dit spreadsheet
In dit spreadsheet is voor het belastingsysteem IJssel-Vechtdelta dewerkwijze opgenomen. Het sheet kan door de gebruiker eenvoudig aangepast worden naar andere belastingsystemen.</t>
  </si>
  <si>
    <t>Disclaimer</t>
  </si>
  <si>
    <t>Hoewel dit sheet met zorg is samengesteld kunnen er geen rechten aan worden ontleend. Het gebruik ervan is voor eigen risico van de gebruiker.</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</si>
</sst>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0"/>
    <numFmt numFmtId="165" formatCode="0.00000"/>
    <numFmt numFmtId="166" formatCode="[$-413]d\ mmmm\ yyyy;@"/>
  </numFmts>
  <fonts count="12" x14ac:knownFonts="1">
    <font>
      <sz val="11"/>
      <color theme="1"/>
      <name val="Calibri"/>
      <family val="2"/>
      <scheme val="minor"/>
    </font>
    <font>
      <b/>
      <sz val="11"/>
      <color theme="1"/>
      <name val="Calibri"/>
      <family val="2"/>
      <scheme val="minor"/>
    </font>
    <font>
      <vertAlign val="subscript"/>
      <sz val="11"/>
      <color theme="1"/>
      <name val="Calibri"/>
      <family val="2"/>
      <scheme val="minor"/>
    </font>
    <font>
      <sz val="11"/>
      <color theme="1"/>
      <name val="Calibri"/>
      <family val="2"/>
    </font>
    <font>
      <vertAlign val="subscript"/>
      <sz val="11"/>
      <color theme="1"/>
      <name val="Calibri"/>
      <family val="2"/>
    </font>
    <font>
      <vertAlign val="superscript"/>
      <sz val="11"/>
      <color theme="1"/>
      <name val="Calibri"/>
      <family val="2"/>
    </font>
    <font>
      <b/>
      <vertAlign val="subscript"/>
      <sz val="11"/>
      <color theme="1"/>
      <name val="Calibri"/>
      <family val="2"/>
      <scheme val="minor"/>
    </font>
    <font>
      <b/>
      <sz val="11"/>
      <color theme="0" tint="-0.249977111117893"/>
      <name val="Calibri"/>
      <family val="2"/>
      <scheme val="minor"/>
    </font>
    <font>
      <sz val="11"/>
      <color theme="0" tint="-0.249977111117893"/>
      <name val="Calibri"/>
      <family val="2"/>
      <scheme val="minor"/>
    </font>
    <font>
      <sz val="11"/>
      <color theme="4"/>
      <name val="Calibri"/>
      <family val="2"/>
      <scheme val="minor"/>
    </font>
    <font>
      <b/>
      <sz val="11"/>
      <color theme="4"/>
      <name val="Calibri"/>
      <family val="2"/>
      <scheme val="minor"/>
    </font>
    <font>
      <b/>
      <sz val="14"/>
      <color theme="4"/>
      <name val="Calibri"/>
      <family val="2"/>
      <scheme val="minor"/>
    </font>
  </fonts>
  <fills count="6">
    <fill>
      <patternFill patternType="none"/>
    </fill>
    <fill>
      <patternFill patternType="gray125"/>
    </fill>
    <fill>
      <patternFill patternType="solid">
        <fgColor theme="4" tint="0.79998168889431442"/>
        <bgColor indexed="64"/>
      </patternFill>
    </fill>
    <fill>
      <patternFill patternType="solid">
        <fgColor theme="7" tint="0.79998168889431442"/>
        <bgColor indexed="64"/>
      </patternFill>
    </fill>
    <fill>
      <patternFill patternType="solid">
        <fgColor rgb="FFFFFF00"/>
        <bgColor indexed="64"/>
      </patternFill>
    </fill>
    <fill>
      <patternFill patternType="solid">
        <fgColor theme="0" tint="-4.9989318521683403E-2"/>
        <bgColor indexed="64"/>
      </patternFill>
    </fill>
  </fills>
  <borders count="7">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s>
  <cellStyleXfs count="1">
    <xf numFmtId="0" fontId="0" fillId="0" borderId="0"/>
  </cellStyleXfs>
  <cellXfs count="36">
    <xf numFmtId="0" fontId="0" fillId="0" borderId="0" xfId="0"/>
    <xf numFmtId="164" fontId="0" fillId="0" borderId="0" xfId="0" quotePrefix="1" applyNumberFormat="1"/>
    <xf numFmtId="0" fontId="0" fillId="2" borderId="0" xfId="0" applyFill="1"/>
    <xf numFmtId="0" fontId="3" fillId="2" borderId="0" xfId="0" applyFont="1" applyFill="1"/>
    <xf numFmtId="2" fontId="0" fillId="2" borderId="0" xfId="0" applyNumberFormat="1" applyFill="1"/>
    <xf numFmtId="0" fontId="0" fillId="3" borderId="0" xfId="0" applyFill="1"/>
    <xf numFmtId="0" fontId="3" fillId="3" borderId="0" xfId="0" applyFont="1" applyFill="1"/>
    <xf numFmtId="2" fontId="0" fillId="3" borderId="0" xfId="0" applyNumberFormat="1" applyFill="1"/>
    <xf numFmtId="0" fontId="1" fillId="2" borderId="0" xfId="0" applyFont="1" applyFill="1"/>
    <xf numFmtId="0" fontId="1" fillId="3" borderId="0" xfId="0" applyFont="1" applyFill="1"/>
    <xf numFmtId="0" fontId="0" fillId="4" borderId="0" xfId="0" applyFont="1" applyFill="1"/>
    <xf numFmtId="164" fontId="1" fillId="0" borderId="0" xfId="0" applyNumberFormat="1" applyFont="1"/>
    <xf numFmtId="0" fontId="0" fillId="0" borderId="0" xfId="0"/>
    <xf numFmtId="164" fontId="0" fillId="0" borderId="0" xfId="0" applyNumberFormat="1"/>
    <xf numFmtId="0" fontId="1" fillId="0" borderId="0" xfId="0" applyFont="1"/>
    <xf numFmtId="165" fontId="0" fillId="0" borderId="0" xfId="0" applyNumberFormat="1"/>
    <xf numFmtId="1" fontId="0" fillId="0" borderId="0" xfId="0" applyNumberFormat="1"/>
    <xf numFmtId="3" fontId="0" fillId="0" borderId="0" xfId="0" applyNumberFormat="1"/>
    <xf numFmtId="0" fontId="7" fillId="0" borderId="0" xfId="0" applyFont="1"/>
    <xf numFmtId="3" fontId="8" fillId="0" borderId="0" xfId="0" applyNumberFormat="1" applyFont="1"/>
    <xf numFmtId="164" fontId="1" fillId="0" borderId="0" xfId="0" quotePrefix="1" applyNumberFormat="1" applyFont="1" applyAlignment="1">
      <alignment horizontal="right"/>
    </xf>
    <xf numFmtId="0" fontId="1" fillId="0" borderId="1" xfId="0" applyFont="1" applyBorder="1"/>
    <xf numFmtId="0" fontId="1" fillId="0" borderId="2" xfId="0" applyFont="1" applyBorder="1"/>
    <xf numFmtId="3" fontId="0" fillId="0" borderId="4" xfId="0" applyNumberFormat="1" applyBorder="1"/>
    <xf numFmtId="1" fontId="0" fillId="0" borderId="0" xfId="0" quotePrefix="1" applyNumberFormat="1" applyAlignment="1">
      <alignment horizontal="left"/>
    </xf>
    <xf numFmtId="164" fontId="0" fillId="0" borderId="0" xfId="0" quotePrefix="1" applyNumberFormat="1" applyAlignment="1">
      <alignment horizontal="left"/>
    </xf>
    <xf numFmtId="0" fontId="1" fillId="0" borderId="5" xfId="0" applyFont="1" applyBorder="1"/>
    <xf numFmtId="164" fontId="0" fillId="0" borderId="3" xfId="0" applyNumberFormat="1" applyBorder="1"/>
    <xf numFmtId="164" fontId="0" fillId="0" borderId="6" xfId="0" applyNumberFormat="1" applyBorder="1"/>
    <xf numFmtId="0" fontId="8" fillId="0" borderId="0" xfId="0" applyFont="1"/>
    <xf numFmtId="164" fontId="8" fillId="0" borderId="0" xfId="0" applyNumberFormat="1" applyFont="1"/>
    <xf numFmtId="0" fontId="11" fillId="5" borderId="0" xfId="0" applyFont="1" applyFill="1"/>
    <xf numFmtId="0" fontId="0" fillId="5" borderId="0" xfId="0" applyFill="1"/>
    <xf numFmtId="0" fontId="10" fillId="5" borderId="0" xfId="0" applyFont="1" applyFill="1"/>
    <xf numFmtId="166" fontId="0" fillId="5" borderId="0" xfId="0" applyNumberFormat="1" applyFill="1"/>
    <xf numFmtId="0" fontId="0" fillId="5" borderId="0" xfId="0" applyFill="1" applyAlignment="1">
      <alignment horizontal="left" vertical="top" wrapText="1"/>
    </xf>
  </cellXfs>
  <cellStyles count="1">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nl-NL"/>
              <a:t>Waterstand en golfhoogte</a:t>
            </a:r>
          </a:p>
        </c:rich>
      </c:tx>
      <c:layout/>
      <c:overlay val="0"/>
      <c:spPr>
        <a:noFill/>
        <a:ln>
          <a:noFill/>
        </a:ln>
        <a:effectLst/>
      </c:spPr>
    </c:title>
    <c:autoTitleDeleted val="0"/>
    <c:plotArea>
      <c:layout/>
      <c:lineChart>
        <c:grouping val="standard"/>
        <c:varyColors val="0"/>
        <c:ser>
          <c:idx val="1"/>
          <c:order val="0"/>
          <c:tx>
            <c:strRef>
              <c:f>Vechtdelta!$B$17</c:f>
              <c:strCache>
                <c:ptCount val="1"/>
                <c:pt idx="0">
                  <c:v>Waterstand (m+NAP)</c:v>
                </c:pt>
              </c:strCache>
            </c:strRef>
          </c:tx>
          <c:spPr>
            <a:ln w="28575" cap="rnd">
              <a:solidFill>
                <a:schemeClr val="accent2"/>
              </a:solidFill>
              <a:round/>
            </a:ln>
            <a:effectLst/>
          </c:spPr>
          <c:marker>
            <c:symbol val="none"/>
          </c:marker>
          <c:cat>
            <c:numRef>
              <c:f>Vechtdelta!$A$18:$A$594</c:f>
              <c:numCache>
                <c:formatCode>0,000</c:formatCode>
                <c:ptCount val="577"/>
                <c:pt idx="0">
                  <c:v>-264</c:v>
                </c:pt>
                <c:pt idx="1">
                  <c:v>-263</c:v>
                </c:pt>
                <c:pt idx="2">
                  <c:v>-262</c:v>
                </c:pt>
                <c:pt idx="3">
                  <c:v>-261</c:v>
                </c:pt>
                <c:pt idx="4">
                  <c:v>-260</c:v>
                </c:pt>
                <c:pt idx="5">
                  <c:v>-259</c:v>
                </c:pt>
                <c:pt idx="6">
                  <c:v>-258</c:v>
                </c:pt>
                <c:pt idx="7">
                  <c:v>-257</c:v>
                </c:pt>
                <c:pt idx="8">
                  <c:v>-256</c:v>
                </c:pt>
                <c:pt idx="9">
                  <c:v>-255</c:v>
                </c:pt>
                <c:pt idx="10">
                  <c:v>-254</c:v>
                </c:pt>
                <c:pt idx="11">
                  <c:v>-253</c:v>
                </c:pt>
                <c:pt idx="12">
                  <c:v>-252</c:v>
                </c:pt>
                <c:pt idx="13">
                  <c:v>-251</c:v>
                </c:pt>
                <c:pt idx="14">
                  <c:v>-250</c:v>
                </c:pt>
                <c:pt idx="15">
                  <c:v>-249</c:v>
                </c:pt>
                <c:pt idx="16">
                  <c:v>-248</c:v>
                </c:pt>
                <c:pt idx="17">
                  <c:v>-247</c:v>
                </c:pt>
                <c:pt idx="18">
                  <c:v>-246</c:v>
                </c:pt>
                <c:pt idx="19">
                  <c:v>-245</c:v>
                </c:pt>
                <c:pt idx="20">
                  <c:v>-244</c:v>
                </c:pt>
                <c:pt idx="21">
                  <c:v>-243</c:v>
                </c:pt>
                <c:pt idx="22">
                  <c:v>-242</c:v>
                </c:pt>
                <c:pt idx="23">
                  <c:v>-241</c:v>
                </c:pt>
                <c:pt idx="24">
                  <c:v>-240</c:v>
                </c:pt>
                <c:pt idx="25">
                  <c:v>-239</c:v>
                </c:pt>
                <c:pt idx="26">
                  <c:v>-238</c:v>
                </c:pt>
                <c:pt idx="27">
                  <c:v>-237</c:v>
                </c:pt>
                <c:pt idx="28">
                  <c:v>-236</c:v>
                </c:pt>
                <c:pt idx="29">
                  <c:v>-235</c:v>
                </c:pt>
                <c:pt idx="30">
                  <c:v>-234</c:v>
                </c:pt>
                <c:pt idx="31">
                  <c:v>-233</c:v>
                </c:pt>
                <c:pt idx="32">
                  <c:v>-232</c:v>
                </c:pt>
                <c:pt idx="33">
                  <c:v>-231</c:v>
                </c:pt>
                <c:pt idx="34">
                  <c:v>-230</c:v>
                </c:pt>
                <c:pt idx="35">
                  <c:v>-229</c:v>
                </c:pt>
                <c:pt idx="36">
                  <c:v>-228</c:v>
                </c:pt>
                <c:pt idx="37">
                  <c:v>-227</c:v>
                </c:pt>
                <c:pt idx="38">
                  <c:v>-226</c:v>
                </c:pt>
                <c:pt idx="39">
                  <c:v>-225</c:v>
                </c:pt>
                <c:pt idx="40">
                  <c:v>-224</c:v>
                </c:pt>
                <c:pt idx="41">
                  <c:v>-223</c:v>
                </c:pt>
                <c:pt idx="42">
                  <c:v>-222</c:v>
                </c:pt>
                <c:pt idx="43">
                  <c:v>-221</c:v>
                </c:pt>
                <c:pt idx="44">
                  <c:v>-220</c:v>
                </c:pt>
                <c:pt idx="45">
                  <c:v>-219</c:v>
                </c:pt>
                <c:pt idx="46">
                  <c:v>-218</c:v>
                </c:pt>
                <c:pt idx="47">
                  <c:v>-217</c:v>
                </c:pt>
                <c:pt idx="48">
                  <c:v>-216</c:v>
                </c:pt>
                <c:pt idx="49">
                  <c:v>-215</c:v>
                </c:pt>
                <c:pt idx="50">
                  <c:v>-214</c:v>
                </c:pt>
                <c:pt idx="51">
                  <c:v>-213</c:v>
                </c:pt>
                <c:pt idx="52">
                  <c:v>-212</c:v>
                </c:pt>
                <c:pt idx="53">
                  <c:v>-211</c:v>
                </c:pt>
                <c:pt idx="54">
                  <c:v>-210</c:v>
                </c:pt>
                <c:pt idx="55">
                  <c:v>-209</c:v>
                </c:pt>
                <c:pt idx="56">
                  <c:v>-208</c:v>
                </c:pt>
                <c:pt idx="57">
                  <c:v>-207</c:v>
                </c:pt>
                <c:pt idx="58">
                  <c:v>-206</c:v>
                </c:pt>
                <c:pt idx="59">
                  <c:v>-205</c:v>
                </c:pt>
                <c:pt idx="60">
                  <c:v>-204</c:v>
                </c:pt>
                <c:pt idx="61">
                  <c:v>-203</c:v>
                </c:pt>
                <c:pt idx="62">
                  <c:v>-202</c:v>
                </c:pt>
                <c:pt idx="63">
                  <c:v>-201</c:v>
                </c:pt>
                <c:pt idx="64">
                  <c:v>-200</c:v>
                </c:pt>
                <c:pt idx="65">
                  <c:v>-199</c:v>
                </c:pt>
                <c:pt idx="66">
                  <c:v>-198</c:v>
                </c:pt>
                <c:pt idx="67">
                  <c:v>-197</c:v>
                </c:pt>
                <c:pt idx="68">
                  <c:v>-196</c:v>
                </c:pt>
                <c:pt idx="69">
                  <c:v>-195</c:v>
                </c:pt>
                <c:pt idx="70">
                  <c:v>-194</c:v>
                </c:pt>
                <c:pt idx="71">
                  <c:v>-193</c:v>
                </c:pt>
                <c:pt idx="72">
                  <c:v>-192</c:v>
                </c:pt>
                <c:pt idx="73">
                  <c:v>-191</c:v>
                </c:pt>
                <c:pt idx="74">
                  <c:v>-190</c:v>
                </c:pt>
                <c:pt idx="75">
                  <c:v>-189</c:v>
                </c:pt>
                <c:pt idx="76">
                  <c:v>-188</c:v>
                </c:pt>
                <c:pt idx="77">
                  <c:v>-187</c:v>
                </c:pt>
                <c:pt idx="78">
                  <c:v>-186</c:v>
                </c:pt>
                <c:pt idx="79">
                  <c:v>-185</c:v>
                </c:pt>
                <c:pt idx="80">
                  <c:v>-184</c:v>
                </c:pt>
                <c:pt idx="81">
                  <c:v>-183</c:v>
                </c:pt>
                <c:pt idx="82">
                  <c:v>-182</c:v>
                </c:pt>
                <c:pt idx="83">
                  <c:v>-181</c:v>
                </c:pt>
                <c:pt idx="84">
                  <c:v>-180</c:v>
                </c:pt>
                <c:pt idx="85">
                  <c:v>-179</c:v>
                </c:pt>
                <c:pt idx="86">
                  <c:v>-178</c:v>
                </c:pt>
                <c:pt idx="87">
                  <c:v>-177</c:v>
                </c:pt>
                <c:pt idx="88">
                  <c:v>-176</c:v>
                </c:pt>
                <c:pt idx="89">
                  <c:v>-175</c:v>
                </c:pt>
                <c:pt idx="90">
                  <c:v>-174</c:v>
                </c:pt>
                <c:pt idx="91">
                  <c:v>-173</c:v>
                </c:pt>
                <c:pt idx="92">
                  <c:v>-172</c:v>
                </c:pt>
                <c:pt idx="93">
                  <c:v>-171</c:v>
                </c:pt>
                <c:pt idx="94">
                  <c:v>-170</c:v>
                </c:pt>
                <c:pt idx="95">
                  <c:v>-169</c:v>
                </c:pt>
                <c:pt idx="96">
                  <c:v>-168</c:v>
                </c:pt>
                <c:pt idx="97">
                  <c:v>-167</c:v>
                </c:pt>
                <c:pt idx="98">
                  <c:v>-166</c:v>
                </c:pt>
                <c:pt idx="99">
                  <c:v>-165</c:v>
                </c:pt>
                <c:pt idx="100">
                  <c:v>-164</c:v>
                </c:pt>
                <c:pt idx="101">
                  <c:v>-163</c:v>
                </c:pt>
                <c:pt idx="102">
                  <c:v>-162</c:v>
                </c:pt>
                <c:pt idx="103">
                  <c:v>-161</c:v>
                </c:pt>
                <c:pt idx="104">
                  <c:v>-160</c:v>
                </c:pt>
                <c:pt idx="105">
                  <c:v>-159</c:v>
                </c:pt>
                <c:pt idx="106">
                  <c:v>-158</c:v>
                </c:pt>
                <c:pt idx="107">
                  <c:v>-157</c:v>
                </c:pt>
                <c:pt idx="108">
                  <c:v>-156</c:v>
                </c:pt>
                <c:pt idx="109">
                  <c:v>-155</c:v>
                </c:pt>
                <c:pt idx="110">
                  <c:v>-154</c:v>
                </c:pt>
                <c:pt idx="111">
                  <c:v>-153</c:v>
                </c:pt>
                <c:pt idx="112">
                  <c:v>-152</c:v>
                </c:pt>
                <c:pt idx="113">
                  <c:v>-151</c:v>
                </c:pt>
                <c:pt idx="114">
                  <c:v>-150</c:v>
                </c:pt>
                <c:pt idx="115">
                  <c:v>-149</c:v>
                </c:pt>
                <c:pt idx="116">
                  <c:v>-148</c:v>
                </c:pt>
                <c:pt idx="117">
                  <c:v>-147</c:v>
                </c:pt>
                <c:pt idx="118">
                  <c:v>-146</c:v>
                </c:pt>
                <c:pt idx="119">
                  <c:v>-145</c:v>
                </c:pt>
                <c:pt idx="120">
                  <c:v>-144</c:v>
                </c:pt>
                <c:pt idx="121">
                  <c:v>-143</c:v>
                </c:pt>
                <c:pt idx="122">
                  <c:v>-142</c:v>
                </c:pt>
                <c:pt idx="123">
                  <c:v>-141</c:v>
                </c:pt>
                <c:pt idx="124">
                  <c:v>-140</c:v>
                </c:pt>
                <c:pt idx="125">
                  <c:v>-139</c:v>
                </c:pt>
                <c:pt idx="126">
                  <c:v>-138</c:v>
                </c:pt>
                <c:pt idx="127">
                  <c:v>-137</c:v>
                </c:pt>
                <c:pt idx="128">
                  <c:v>-136</c:v>
                </c:pt>
                <c:pt idx="129">
                  <c:v>-135</c:v>
                </c:pt>
                <c:pt idx="130">
                  <c:v>-134</c:v>
                </c:pt>
                <c:pt idx="131">
                  <c:v>-133</c:v>
                </c:pt>
                <c:pt idx="132">
                  <c:v>-132</c:v>
                </c:pt>
                <c:pt idx="133">
                  <c:v>-131</c:v>
                </c:pt>
                <c:pt idx="134">
                  <c:v>-130</c:v>
                </c:pt>
                <c:pt idx="135">
                  <c:v>-129</c:v>
                </c:pt>
                <c:pt idx="136">
                  <c:v>-128</c:v>
                </c:pt>
                <c:pt idx="137">
                  <c:v>-127</c:v>
                </c:pt>
                <c:pt idx="138">
                  <c:v>-126</c:v>
                </c:pt>
                <c:pt idx="139">
                  <c:v>-125</c:v>
                </c:pt>
                <c:pt idx="140">
                  <c:v>-124</c:v>
                </c:pt>
                <c:pt idx="141">
                  <c:v>-123</c:v>
                </c:pt>
                <c:pt idx="142">
                  <c:v>-122</c:v>
                </c:pt>
                <c:pt idx="143">
                  <c:v>-121</c:v>
                </c:pt>
                <c:pt idx="144">
                  <c:v>-120</c:v>
                </c:pt>
                <c:pt idx="145">
                  <c:v>-119</c:v>
                </c:pt>
                <c:pt idx="146">
                  <c:v>-118</c:v>
                </c:pt>
                <c:pt idx="147">
                  <c:v>-117</c:v>
                </c:pt>
                <c:pt idx="148">
                  <c:v>-116</c:v>
                </c:pt>
                <c:pt idx="149">
                  <c:v>-115</c:v>
                </c:pt>
                <c:pt idx="150">
                  <c:v>-114</c:v>
                </c:pt>
                <c:pt idx="151">
                  <c:v>-113</c:v>
                </c:pt>
                <c:pt idx="152">
                  <c:v>-112</c:v>
                </c:pt>
                <c:pt idx="153">
                  <c:v>-111</c:v>
                </c:pt>
                <c:pt idx="154">
                  <c:v>-110</c:v>
                </c:pt>
                <c:pt idx="155">
                  <c:v>-109</c:v>
                </c:pt>
                <c:pt idx="156">
                  <c:v>-108</c:v>
                </c:pt>
                <c:pt idx="157">
                  <c:v>-107</c:v>
                </c:pt>
                <c:pt idx="158">
                  <c:v>-106</c:v>
                </c:pt>
                <c:pt idx="159">
                  <c:v>-105</c:v>
                </c:pt>
                <c:pt idx="160">
                  <c:v>-104</c:v>
                </c:pt>
                <c:pt idx="161">
                  <c:v>-103</c:v>
                </c:pt>
                <c:pt idx="162">
                  <c:v>-102</c:v>
                </c:pt>
                <c:pt idx="163">
                  <c:v>-101</c:v>
                </c:pt>
                <c:pt idx="164">
                  <c:v>-100</c:v>
                </c:pt>
                <c:pt idx="165">
                  <c:v>-99</c:v>
                </c:pt>
                <c:pt idx="166">
                  <c:v>-98</c:v>
                </c:pt>
                <c:pt idx="167">
                  <c:v>-97</c:v>
                </c:pt>
                <c:pt idx="168">
                  <c:v>-96</c:v>
                </c:pt>
                <c:pt idx="169">
                  <c:v>-95</c:v>
                </c:pt>
                <c:pt idx="170">
                  <c:v>-94</c:v>
                </c:pt>
                <c:pt idx="171">
                  <c:v>-93</c:v>
                </c:pt>
                <c:pt idx="172">
                  <c:v>-92</c:v>
                </c:pt>
                <c:pt idx="173">
                  <c:v>-91</c:v>
                </c:pt>
                <c:pt idx="174">
                  <c:v>-90</c:v>
                </c:pt>
                <c:pt idx="175">
                  <c:v>-89</c:v>
                </c:pt>
                <c:pt idx="176">
                  <c:v>-88</c:v>
                </c:pt>
                <c:pt idx="177">
                  <c:v>-87</c:v>
                </c:pt>
                <c:pt idx="178">
                  <c:v>-86</c:v>
                </c:pt>
                <c:pt idx="179">
                  <c:v>-85</c:v>
                </c:pt>
                <c:pt idx="180">
                  <c:v>-84</c:v>
                </c:pt>
                <c:pt idx="181">
                  <c:v>-83</c:v>
                </c:pt>
                <c:pt idx="182">
                  <c:v>-82</c:v>
                </c:pt>
                <c:pt idx="183">
                  <c:v>-81</c:v>
                </c:pt>
                <c:pt idx="184">
                  <c:v>-80</c:v>
                </c:pt>
                <c:pt idx="185">
                  <c:v>-79</c:v>
                </c:pt>
                <c:pt idx="186">
                  <c:v>-78</c:v>
                </c:pt>
                <c:pt idx="187">
                  <c:v>-77</c:v>
                </c:pt>
                <c:pt idx="188">
                  <c:v>-76</c:v>
                </c:pt>
                <c:pt idx="189">
                  <c:v>-75</c:v>
                </c:pt>
                <c:pt idx="190">
                  <c:v>-74</c:v>
                </c:pt>
                <c:pt idx="191">
                  <c:v>-73</c:v>
                </c:pt>
                <c:pt idx="192">
                  <c:v>-72</c:v>
                </c:pt>
                <c:pt idx="193">
                  <c:v>-71</c:v>
                </c:pt>
                <c:pt idx="194">
                  <c:v>-70</c:v>
                </c:pt>
                <c:pt idx="195">
                  <c:v>-69</c:v>
                </c:pt>
                <c:pt idx="196">
                  <c:v>-68</c:v>
                </c:pt>
                <c:pt idx="197">
                  <c:v>-67</c:v>
                </c:pt>
                <c:pt idx="198">
                  <c:v>-66</c:v>
                </c:pt>
                <c:pt idx="199">
                  <c:v>-65</c:v>
                </c:pt>
                <c:pt idx="200">
                  <c:v>-64</c:v>
                </c:pt>
                <c:pt idx="201">
                  <c:v>-63</c:v>
                </c:pt>
                <c:pt idx="202">
                  <c:v>-62</c:v>
                </c:pt>
                <c:pt idx="203">
                  <c:v>-61</c:v>
                </c:pt>
                <c:pt idx="204">
                  <c:v>-60</c:v>
                </c:pt>
                <c:pt idx="205">
                  <c:v>-59</c:v>
                </c:pt>
                <c:pt idx="206">
                  <c:v>-58</c:v>
                </c:pt>
                <c:pt idx="207">
                  <c:v>-57</c:v>
                </c:pt>
                <c:pt idx="208">
                  <c:v>-56</c:v>
                </c:pt>
                <c:pt idx="209">
                  <c:v>-55</c:v>
                </c:pt>
                <c:pt idx="210">
                  <c:v>-54</c:v>
                </c:pt>
                <c:pt idx="211">
                  <c:v>-53</c:v>
                </c:pt>
                <c:pt idx="212">
                  <c:v>-52</c:v>
                </c:pt>
                <c:pt idx="213">
                  <c:v>-51</c:v>
                </c:pt>
                <c:pt idx="214">
                  <c:v>-50</c:v>
                </c:pt>
                <c:pt idx="215">
                  <c:v>-49</c:v>
                </c:pt>
                <c:pt idx="216">
                  <c:v>-48</c:v>
                </c:pt>
                <c:pt idx="217">
                  <c:v>-47</c:v>
                </c:pt>
                <c:pt idx="218">
                  <c:v>-46</c:v>
                </c:pt>
                <c:pt idx="219">
                  <c:v>-45</c:v>
                </c:pt>
                <c:pt idx="220">
                  <c:v>-44</c:v>
                </c:pt>
                <c:pt idx="221">
                  <c:v>-43</c:v>
                </c:pt>
                <c:pt idx="222">
                  <c:v>-42</c:v>
                </c:pt>
                <c:pt idx="223">
                  <c:v>-41</c:v>
                </c:pt>
                <c:pt idx="224">
                  <c:v>-40</c:v>
                </c:pt>
                <c:pt idx="225">
                  <c:v>-39</c:v>
                </c:pt>
                <c:pt idx="226">
                  <c:v>-38</c:v>
                </c:pt>
                <c:pt idx="227">
                  <c:v>-37</c:v>
                </c:pt>
                <c:pt idx="228">
                  <c:v>-36</c:v>
                </c:pt>
                <c:pt idx="229">
                  <c:v>-35</c:v>
                </c:pt>
                <c:pt idx="230">
                  <c:v>-34</c:v>
                </c:pt>
                <c:pt idx="231">
                  <c:v>-33</c:v>
                </c:pt>
                <c:pt idx="232">
                  <c:v>-32</c:v>
                </c:pt>
                <c:pt idx="233">
                  <c:v>-31</c:v>
                </c:pt>
                <c:pt idx="234">
                  <c:v>-30</c:v>
                </c:pt>
                <c:pt idx="235">
                  <c:v>-29</c:v>
                </c:pt>
                <c:pt idx="236">
                  <c:v>-28</c:v>
                </c:pt>
                <c:pt idx="237">
                  <c:v>-27</c:v>
                </c:pt>
                <c:pt idx="238">
                  <c:v>-26</c:v>
                </c:pt>
                <c:pt idx="239">
                  <c:v>-25</c:v>
                </c:pt>
                <c:pt idx="240">
                  <c:v>-24</c:v>
                </c:pt>
                <c:pt idx="241">
                  <c:v>-23</c:v>
                </c:pt>
                <c:pt idx="242">
                  <c:v>-22</c:v>
                </c:pt>
                <c:pt idx="243">
                  <c:v>-21</c:v>
                </c:pt>
                <c:pt idx="244">
                  <c:v>-20</c:v>
                </c:pt>
                <c:pt idx="245">
                  <c:v>-19</c:v>
                </c:pt>
                <c:pt idx="246">
                  <c:v>-18</c:v>
                </c:pt>
                <c:pt idx="247">
                  <c:v>-17</c:v>
                </c:pt>
                <c:pt idx="248">
                  <c:v>-16</c:v>
                </c:pt>
                <c:pt idx="249">
                  <c:v>-15</c:v>
                </c:pt>
                <c:pt idx="250">
                  <c:v>-14</c:v>
                </c:pt>
                <c:pt idx="251">
                  <c:v>-13</c:v>
                </c:pt>
                <c:pt idx="252">
                  <c:v>-12</c:v>
                </c:pt>
                <c:pt idx="253">
                  <c:v>-11</c:v>
                </c:pt>
                <c:pt idx="254">
                  <c:v>-10</c:v>
                </c:pt>
                <c:pt idx="255">
                  <c:v>-9</c:v>
                </c:pt>
                <c:pt idx="256">
                  <c:v>-8</c:v>
                </c:pt>
                <c:pt idx="257">
                  <c:v>-7</c:v>
                </c:pt>
                <c:pt idx="258">
                  <c:v>-6</c:v>
                </c:pt>
                <c:pt idx="259">
                  <c:v>-5</c:v>
                </c:pt>
                <c:pt idx="260">
                  <c:v>-4</c:v>
                </c:pt>
                <c:pt idx="261">
                  <c:v>-3</c:v>
                </c:pt>
                <c:pt idx="262">
                  <c:v>-2</c:v>
                </c:pt>
                <c:pt idx="263">
                  <c:v>-1</c:v>
                </c:pt>
                <c:pt idx="264">
                  <c:v>0</c:v>
                </c:pt>
                <c:pt idx="265">
                  <c:v>1</c:v>
                </c:pt>
                <c:pt idx="266">
                  <c:v>2</c:v>
                </c:pt>
                <c:pt idx="267">
                  <c:v>3</c:v>
                </c:pt>
                <c:pt idx="268">
                  <c:v>4</c:v>
                </c:pt>
                <c:pt idx="269">
                  <c:v>5</c:v>
                </c:pt>
                <c:pt idx="270">
                  <c:v>6</c:v>
                </c:pt>
                <c:pt idx="271">
                  <c:v>7</c:v>
                </c:pt>
                <c:pt idx="272">
                  <c:v>8</c:v>
                </c:pt>
                <c:pt idx="273">
                  <c:v>9</c:v>
                </c:pt>
                <c:pt idx="274">
                  <c:v>10</c:v>
                </c:pt>
                <c:pt idx="275">
                  <c:v>11</c:v>
                </c:pt>
                <c:pt idx="276">
                  <c:v>12</c:v>
                </c:pt>
                <c:pt idx="277">
                  <c:v>13</c:v>
                </c:pt>
                <c:pt idx="278">
                  <c:v>14</c:v>
                </c:pt>
                <c:pt idx="279">
                  <c:v>15</c:v>
                </c:pt>
                <c:pt idx="280">
                  <c:v>16</c:v>
                </c:pt>
                <c:pt idx="281">
                  <c:v>17</c:v>
                </c:pt>
                <c:pt idx="282">
                  <c:v>18</c:v>
                </c:pt>
                <c:pt idx="283">
                  <c:v>19</c:v>
                </c:pt>
                <c:pt idx="284">
                  <c:v>20</c:v>
                </c:pt>
                <c:pt idx="285">
                  <c:v>21</c:v>
                </c:pt>
                <c:pt idx="286">
                  <c:v>22</c:v>
                </c:pt>
                <c:pt idx="287">
                  <c:v>23</c:v>
                </c:pt>
                <c:pt idx="288">
                  <c:v>24</c:v>
                </c:pt>
                <c:pt idx="289">
                  <c:v>25</c:v>
                </c:pt>
                <c:pt idx="290">
                  <c:v>26</c:v>
                </c:pt>
                <c:pt idx="291">
                  <c:v>27</c:v>
                </c:pt>
                <c:pt idx="292">
                  <c:v>28</c:v>
                </c:pt>
                <c:pt idx="293">
                  <c:v>29</c:v>
                </c:pt>
                <c:pt idx="294">
                  <c:v>30</c:v>
                </c:pt>
                <c:pt idx="295">
                  <c:v>31</c:v>
                </c:pt>
                <c:pt idx="296">
                  <c:v>32</c:v>
                </c:pt>
                <c:pt idx="297">
                  <c:v>33</c:v>
                </c:pt>
                <c:pt idx="298">
                  <c:v>34</c:v>
                </c:pt>
                <c:pt idx="299">
                  <c:v>35</c:v>
                </c:pt>
                <c:pt idx="300">
                  <c:v>36</c:v>
                </c:pt>
                <c:pt idx="301">
                  <c:v>37</c:v>
                </c:pt>
                <c:pt idx="302">
                  <c:v>38</c:v>
                </c:pt>
                <c:pt idx="303">
                  <c:v>39</c:v>
                </c:pt>
                <c:pt idx="304">
                  <c:v>40</c:v>
                </c:pt>
                <c:pt idx="305">
                  <c:v>41</c:v>
                </c:pt>
                <c:pt idx="306">
                  <c:v>42</c:v>
                </c:pt>
                <c:pt idx="307">
                  <c:v>43</c:v>
                </c:pt>
                <c:pt idx="308">
                  <c:v>44</c:v>
                </c:pt>
                <c:pt idx="309">
                  <c:v>45</c:v>
                </c:pt>
                <c:pt idx="310">
                  <c:v>46</c:v>
                </c:pt>
                <c:pt idx="311">
                  <c:v>47</c:v>
                </c:pt>
                <c:pt idx="312">
                  <c:v>48</c:v>
                </c:pt>
                <c:pt idx="313">
                  <c:v>49</c:v>
                </c:pt>
                <c:pt idx="314">
                  <c:v>50</c:v>
                </c:pt>
                <c:pt idx="315">
                  <c:v>51</c:v>
                </c:pt>
                <c:pt idx="316">
                  <c:v>52</c:v>
                </c:pt>
                <c:pt idx="317">
                  <c:v>53</c:v>
                </c:pt>
                <c:pt idx="318">
                  <c:v>54</c:v>
                </c:pt>
                <c:pt idx="319">
                  <c:v>55</c:v>
                </c:pt>
                <c:pt idx="320">
                  <c:v>56</c:v>
                </c:pt>
                <c:pt idx="321">
                  <c:v>57</c:v>
                </c:pt>
                <c:pt idx="322">
                  <c:v>58</c:v>
                </c:pt>
                <c:pt idx="323">
                  <c:v>59</c:v>
                </c:pt>
                <c:pt idx="324">
                  <c:v>60</c:v>
                </c:pt>
                <c:pt idx="325">
                  <c:v>61</c:v>
                </c:pt>
                <c:pt idx="326">
                  <c:v>62</c:v>
                </c:pt>
                <c:pt idx="327">
                  <c:v>63</c:v>
                </c:pt>
                <c:pt idx="328">
                  <c:v>64</c:v>
                </c:pt>
                <c:pt idx="329">
                  <c:v>65</c:v>
                </c:pt>
                <c:pt idx="330">
                  <c:v>66</c:v>
                </c:pt>
                <c:pt idx="331">
                  <c:v>67</c:v>
                </c:pt>
                <c:pt idx="332">
                  <c:v>68</c:v>
                </c:pt>
                <c:pt idx="333">
                  <c:v>69</c:v>
                </c:pt>
                <c:pt idx="334">
                  <c:v>70</c:v>
                </c:pt>
                <c:pt idx="335">
                  <c:v>71</c:v>
                </c:pt>
                <c:pt idx="336">
                  <c:v>72</c:v>
                </c:pt>
                <c:pt idx="337">
                  <c:v>73</c:v>
                </c:pt>
                <c:pt idx="338">
                  <c:v>74</c:v>
                </c:pt>
                <c:pt idx="339">
                  <c:v>75</c:v>
                </c:pt>
                <c:pt idx="340">
                  <c:v>76</c:v>
                </c:pt>
                <c:pt idx="341">
                  <c:v>77</c:v>
                </c:pt>
                <c:pt idx="342">
                  <c:v>78</c:v>
                </c:pt>
                <c:pt idx="343">
                  <c:v>79</c:v>
                </c:pt>
                <c:pt idx="344">
                  <c:v>80</c:v>
                </c:pt>
                <c:pt idx="345">
                  <c:v>81</c:v>
                </c:pt>
                <c:pt idx="346">
                  <c:v>82</c:v>
                </c:pt>
                <c:pt idx="347">
                  <c:v>83</c:v>
                </c:pt>
                <c:pt idx="348">
                  <c:v>84</c:v>
                </c:pt>
                <c:pt idx="349">
                  <c:v>85</c:v>
                </c:pt>
                <c:pt idx="350">
                  <c:v>86</c:v>
                </c:pt>
                <c:pt idx="351">
                  <c:v>87</c:v>
                </c:pt>
                <c:pt idx="352">
                  <c:v>88</c:v>
                </c:pt>
                <c:pt idx="353">
                  <c:v>89</c:v>
                </c:pt>
                <c:pt idx="354">
                  <c:v>90</c:v>
                </c:pt>
                <c:pt idx="355">
                  <c:v>91</c:v>
                </c:pt>
                <c:pt idx="356">
                  <c:v>92</c:v>
                </c:pt>
                <c:pt idx="357">
                  <c:v>93</c:v>
                </c:pt>
                <c:pt idx="358">
                  <c:v>94</c:v>
                </c:pt>
                <c:pt idx="359">
                  <c:v>95</c:v>
                </c:pt>
                <c:pt idx="360">
                  <c:v>96</c:v>
                </c:pt>
                <c:pt idx="361">
                  <c:v>97</c:v>
                </c:pt>
                <c:pt idx="362">
                  <c:v>98</c:v>
                </c:pt>
                <c:pt idx="363">
                  <c:v>99</c:v>
                </c:pt>
                <c:pt idx="364">
                  <c:v>100</c:v>
                </c:pt>
                <c:pt idx="365">
                  <c:v>101</c:v>
                </c:pt>
                <c:pt idx="366">
                  <c:v>102</c:v>
                </c:pt>
                <c:pt idx="367">
                  <c:v>103</c:v>
                </c:pt>
                <c:pt idx="368">
                  <c:v>104</c:v>
                </c:pt>
                <c:pt idx="369">
                  <c:v>105</c:v>
                </c:pt>
                <c:pt idx="370">
                  <c:v>106</c:v>
                </c:pt>
                <c:pt idx="371">
                  <c:v>107</c:v>
                </c:pt>
                <c:pt idx="372">
                  <c:v>108</c:v>
                </c:pt>
                <c:pt idx="373">
                  <c:v>109</c:v>
                </c:pt>
                <c:pt idx="374">
                  <c:v>110</c:v>
                </c:pt>
                <c:pt idx="375">
                  <c:v>111</c:v>
                </c:pt>
                <c:pt idx="376">
                  <c:v>112</c:v>
                </c:pt>
                <c:pt idx="377">
                  <c:v>113</c:v>
                </c:pt>
                <c:pt idx="378">
                  <c:v>114</c:v>
                </c:pt>
                <c:pt idx="379">
                  <c:v>115</c:v>
                </c:pt>
                <c:pt idx="380">
                  <c:v>116</c:v>
                </c:pt>
                <c:pt idx="381">
                  <c:v>117</c:v>
                </c:pt>
                <c:pt idx="382">
                  <c:v>118</c:v>
                </c:pt>
                <c:pt idx="383">
                  <c:v>119</c:v>
                </c:pt>
                <c:pt idx="384">
                  <c:v>120</c:v>
                </c:pt>
                <c:pt idx="385">
                  <c:v>121</c:v>
                </c:pt>
                <c:pt idx="386">
                  <c:v>122</c:v>
                </c:pt>
                <c:pt idx="387">
                  <c:v>123</c:v>
                </c:pt>
                <c:pt idx="388">
                  <c:v>124</c:v>
                </c:pt>
                <c:pt idx="389">
                  <c:v>125</c:v>
                </c:pt>
                <c:pt idx="390">
                  <c:v>126</c:v>
                </c:pt>
                <c:pt idx="391">
                  <c:v>127</c:v>
                </c:pt>
                <c:pt idx="392">
                  <c:v>128</c:v>
                </c:pt>
                <c:pt idx="393">
                  <c:v>129</c:v>
                </c:pt>
                <c:pt idx="394">
                  <c:v>130</c:v>
                </c:pt>
                <c:pt idx="395">
                  <c:v>131</c:v>
                </c:pt>
                <c:pt idx="396">
                  <c:v>132</c:v>
                </c:pt>
                <c:pt idx="397">
                  <c:v>133</c:v>
                </c:pt>
                <c:pt idx="398">
                  <c:v>134</c:v>
                </c:pt>
                <c:pt idx="399">
                  <c:v>135</c:v>
                </c:pt>
                <c:pt idx="400">
                  <c:v>136</c:v>
                </c:pt>
                <c:pt idx="401">
                  <c:v>137</c:v>
                </c:pt>
                <c:pt idx="402">
                  <c:v>138</c:v>
                </c:pt>
                <c:pt idx="403">
                  <c:v>139</c:v>
                </c:pt>
                <c:pt idx="404">
                  <c:v>140</c:v>
                </c:pt>
                <c:pt idx="405">
                  <c:v>141</c:v>
                </c:pt>
                <c:pt idx="406">
                  <c:v>142</c:v>
                </c:pt>
                <c:pt idx="407">
                  <c:v>143</c:v>
                </c:pt>
                <c:pt idx="408">
                  <c:v>144</c:v>
                </c:pt>
                <c:pt idx="409">
                  <c:v>145</c:v>
                </c:pt>
                <c:pt idx="410">
                  <c:v>146</c:v>
                </c:pt>
                <c:pt idx="411">
                  <c:v>147</c:v>
                </c:pt>
                <c:pt idx="412">
                  <c:v>148</c:v>
                </c:pt>
                <c:pt idx="413">
                  <c:v>149</c:v>
                </c:pt>
                <c:pt idx="414">
                  <c:v>150</c:v>
                </c:pt>
                <c:pt idx="415">
                  <c:v>151</c:v>
                </c:pt>
                <c:pt idx="416">
                  <c:v>152</c:v>
                </c:pt>
                <c:pt idx="417">
                  <c:v>153</c:v>
                </c:pt>
                <c:pt idx="418">
                  <c:v>154</c:v>
                </c:pt>
                <c:pt idx="419">
                  <c:v>155</c:v>
                </c:pt>
                <c:pt idx="420">
                  <c:v>156</c:v>
                </c:pt>
                <c:pt idx="421">
                  <c:v>157</c:v>
                </c:pt>
                <c:pt idx="422">
                  <c:v>158</c:v>
                </c:pt>
                <c:pt idx="423">
                  <c:v>159</c:v>
                </c:pt>
                <c:pt idx="424">
                  <c:v>160</c:v>
                </c:pt>
                <c:pt idx="425">
                  <c:v>161</c:v>
                </c:pt>
                <c:pt idx="426">
                  <c:v>162</c:v>
                </c:pt>
                <c:pt idx="427">
                  <c:v>163</c:v>
                </c:pt>
                <c:pt idx="428">
                  <c:v>164</c:v>
                </c:pt>
                <c:pt idx="429">
                  <c:v>165</c:v>
                </c:pt>
                <c:pt idx="430">
                  <c:v>166</c:v>
                </c:pt>
                <c:pt idx="431">
                  <c:v>167</c:v>
                </c:pt>
                <c:pt idx="432">
                  <c:v>168</c:v>
                </c:pt>
                <c:pt idx="433">
                  <c:v>169</c:v>
                </c:pt>
                <c:pt idx="434">
                  <c:v>170</c:v>
                </c:pt>
                <c:pt idx="435">
                  <c:v>171</c:v>
                </c:pt>
                <c:pt idx="436">
                  <c:v>172</c:v>
                </c:pt>
                <c:pt idx="437">
                  <c:v>173</c:v>
                </c:pt>
                <c:pt idx="438">
                  <c:v>174</c:v>
                </c:pt>
                <c:pt idx="439">
                  <c:v>175</c:v>
                </c:pt>
                <c:pt idx="440">
                  <c:v>176</c:v>
                </c:pt>
                <c:pt idx="441">
                  <c:v>177</c:v>
                </c:pt>
                <c:pt idx="442">
                  <c:v>178</c:v>
                </c:pt>
                <c:pt idx="443">
                  <c:v>179</c:v>
                </c:pt>
                <c:pt idx="444">
                  <c:v>180</c:v>
                </c:pt>
                <c:pt idx="445">
                  <c:v>181</c:v>
                </c:pt>
                <c:pt idx="446">
                  <c:v>182</c:v>
                </c:pt>
                <c:pt idx="447">
                  <c:v>183</c:v>
                </c:pt>
                <c:pt idx="448">
                  <c:v>184</c:v>
                </c:pt>
                <c:pt idx="449">
                  <c:v>185</c:v>
                </c:pt>
                <c:pt idx="450">
                  <c:v>186</c:v>
                </c:pt>
                <c:pt idx="451">
                  <c:v>187</c:v>
                </c:pt>
                <c:pt idx="452">
                  <c:v>188</c:v>
                </c:pt>
                <c:pt idx="453">
                  <c:v>189</c:v>
                </c:pt>
                <c:pt idx="454">
                  <c:v>190</c:v>
                </c:pt>
                <c:pt idx="455">
                  <c:v>191</c:v>
                </c:pt>
                <c:pt idx="456">
                  <c:v>192</c:v>
                </c:pt>
                <c:pt idx="457">
                  <c:v>193</c:v>
                </c:pt>
                <c:pt idx="458">
                  <c:v>194</c:v>
                </c:pt>
                <c:pt idx="459">
                  <c:v>195</c:v>
                </c:pt>
                <c:pt idx="460">
                  <c:v>196</c:v>
                </c:pt>
                <c:pt idx="461">
                  <c:v>197</c:v>
                </c:pt>
                <c:pt idx="462">
                  <c:v>198</c:v>
                </c:pt>
                <c:pt idx="463">
                  <c:v>199</c:v>
                </c:pt>
                <c:pt idx="464">
                  <c:v>200</c:v>
                </c:pt>
                <c:pt idx="465">
                  <c:v>201</c:v>
                </c:pt>
                <c:pt idx="466">
                  <c:v>202</c:v>
                </c:pt>
                <c:pt idx="467">
                  <c:v>203</c:v>
                </c:pt>
                <c:pt idx="468">
                  <c:v>204</c:v>
                </c:pt>
                <c:pt idx="469">
                  <c:v>205</c:v>
                </c:pt>
                <c:pt idx="470">
                  <c:v>206</c:v>
                </c:pt>
                <c:pt idx="471">
                  <c:v>207</c:v>
                </c:pt>
                <c:pt idx="472">
                  <c:v>208</c:v>
                </c:pt>
                <c:pt idx="473">
                  <c:v>209</c:v>
                </c:pt>
                <c:pt idx="474">
                  <c:v>210</c:v>
                </c:pt>
                <c:pt idx="475">
                  <c:v>211</c:v>
                </c:pt>
                <c:pt idx="476">
                  <c:v>212</c:v>
                </c:pt>
                <c:pt idx="477">
                  <c:v>213</c:v>
                </c:pt>
                <c:pt idx="478">
                  <c:v>214</c:v>
                </c:pt>
                <c:pt idx="479">
                  <c:v>215</c:v>
                </c:pt>
                <c:pt idx="480">
                  <c:v>216</c:v>
                </c:pt>
                <c:pt idx="481">
                  <c:v>217</c:v>
                </c:pt>
                <c:pt idx="482">
                  <c:v>218</c:v>
                </c:pt>
                <c:pt idx="483">
                  <c:v>219</c:v>
                </c:pt>
                <c:pt idx="484">
                  <c:v>220</c:v>
                </c:pt>
                <c:pt idx="485">
                  <c:v>221</c:v>
                </c:pt>
                <c:pt idx="486">
                  <c:v>222</c:v>
                </c:pt>
                <c:pt idx="487">
                  <c:v>223</c:v>
                </c:pt>
                <c:pt idx="488">
                  <c:v>224</c:v>
                </c:pt>
                <c:pt idx="489">
                  <c:v>225</c:v>
                </c:pt>
                <c:pt idx="490">
                  <c:v>226</c:v>
                </c:pt>
                <c:pt idx="491">
                  <c:v>227</c:v>
                </c:pt>
                <c:pt idx="492">
                  <c:v>228</c:v>
                </c:pt>
                <c:pt idx="493">
                  <c:v>229</c:v>
                </c:pt>
                <c:pt idx="494">
                  <c:v>230</c:v>
                </c:pt>
                <c:pt idx="495">
                  <c:v>231</c:v>
                </c:pt>
                <c:pt idx="496">
                  <c:v>232</c:v>
                </c:pt>
                <c:pt idx="497">
                  <c:v>233</c:v>
                </c:pt>
                <c:pt idx="498">
                  <c:v>234</c:v>
                </c:pt>
                <c:pt idx="499">
                  <c:v>235</c:v>
                </c:pt>
                <c:pt idx="500">
                  <c:v>236</c:v>
                </c:pt>
                <c:pt idx="501">
                  <c:v>237</c:v>
                </c:pt>
                <c:pt idx="502">
                  <c:v>238</c:v>
                </c:pt>
                <c:pt idx="503">
                  <c:v>239</c:v>
                </c:pt>
                <c:pt idx="504">
                  <c:v>240</c:v>
                </c:pt>
                <c:pt idx="505">
                  <c:v>241</c:v>
                </c:pt>
                <c:pt idx="506">
                  <c:v>242</c:v>
                </c:pt>
                <c:pt idx="507">
                  <c:v>243</c:v>
                </c:pt>
                <c:pt idx="508">
                  <c:v>244</c:v>
                </c:pt>
                <c:pt idx="509">
                  <c:v>245</c:v>
                </c:pt>
                <c:pt idx="510">
                  <c:v>246</c:v>
                </c:pt>
                <c:pt idx="511">
                  <c:v>247</c:v>
                </c:pt>
                <c:pt idx="512">
                  <c:v>248</c:v>
                </c:pt>
                <c:pt idx="513">
                  <c:v>249</c:v>
                </c:pt>
                <c:pt idx="514">
                  <c:v>250</c:v>
                </c:pt>
                <c:pt idx="515">
                  <c:v>251</c:v>
                </c:pt>
                <c:pt idx="516">
                  <c:v>252</c:v>
                </c:pt>
                <c:pt idx="517">
                  <c:v>253</c:v>
                </c:pt>
                <c:pt idx="518">
                  <c:v>254</c:v>
                </c:pt>
                <c:pt idx="519">
                  <c:v>255</c:v>
                </c:pt>
                <c:pt idx="520">
                  <c:v>256</c:v>
                </c:pt>
                <c:pt idx="521">
                  <c:v>257</c:v>
                </c:pt>
                <c:pt idx="522">
                  <c:v>258</c:v>
                </c:pt>
                <c:pt idx="523">
                  <c:v>259</c:v>
                </c:pt>
                <c:pt idx="524">
                  <c:v>260</c:v>
                </c:pt>
                <c:pt idx="525">
                  <c:v>261</c:v>
                </c:pt>
                <c:pt idx="526">
                  <c:v>262</c:v>
                </c:pt>
                <c:pt idx="527">
                  <c:v>263</c:v>
                </c:pt>
                <c:pt idx="528">
                  <c:v>264</c:v>
                </c:pt>
                <c:pt idx="529">
                  <c:v>265</c:v>
                </c:pt>
                <c:pt idx="530">
                  <c:v>266</c:v>
                </c:pt>
                <c:pt idx="531">
                  <c:v>267</c:v>
                </c:pt>
                <c:pt idx="532">
                  <c:v>268</c:v>
                </c:pt>
                <c:pt idx="533">
                  <c:v>269</c:v>
                </c:pt>
                <c:pt idx="534">
                  <c:v>270</c:v>
                </c:pt>
                <c:pt idx="535">
                  <c:v>271</c:v>
                </c:pt>
                <c:pt idx="536">
                  <c:v>272</c:v>
                </c:pt>
                <c:pt idx="537">
                  <c:v>273</c:v>
                </c:pt>
                <c:pt idx="538">
                  <c:v>274</c:v>
                </c:pt>
                <c:pt idx="539">
                  <c:v>275</c:v>
                </c:pt>
                <c:pt idx="540">
                  <c:v>276</c:v>
                </c:pt>
                <c:pt idx="541">
                  <c:v>277</c:v>
                </c:pt>
                <c:pt idx="542">
                  <c:v>278</c:v>
                </c:pt>
                <c:pt idx="543">
                  <c:v>279</c:v>
                </c:pt>
                <c:pt idx="544">
                  <c:v>280</c:v>
                </c:pt>
                <c:pt idx="545">
                  <c:v>281</c:v>
                </c:pt>
                <c:pt idx="546">
                  <c:v>282</c:v>
                </c:pt>
                <c:pt idx="547">
                  <c:v>283</c:v>
                </c:pt>
                <c:pt idx="548">
                  <c:v>284</c:v>
                </c:pt>
                <c:pt idx="549">
                  <c:v>285</c:v>
                </c:pt>
                <c:pt idx="550">
                  <c:v>286</c:v>
                </c:pt>
                <c:pt idx="551">
                  <c:v>287</c:v>
                </c:pt>
                <c:pt idx="552">
                  <c:v>288</c:v>
                </c:pt>
                <c:pt idx="553">
                  <c:v>289</c:v>
                </c:pt>
                <c:pt idx="554">
                  <c:v>290</c:v>
                </c:pt>
                <c:pt idx="555">
                  <c:v>291</c:v>
                </c:pt>
                <c:pt idx="556">
                  <c:v>292</c:v>
                </c:pt>
                <c:pt idx="557">
                  <c:v>293</c:v>
                </c:pt>
                <c:pt idx="558">
                  <c:v>294</c:v>
                </c:pt>
                <c:pt idx="559">
                  <c:v>295</c:v>
                </c:pt>
                <c:pt idx="560">
                  <c:v>296</c:v>
                </c:pt>
                <c:pt idx="561">
                  <c:v>297</c:v>
                </c:pt>
                <c:pt idx="562">
                  <c:v>298</c:v>
                </c:pt>
                <c:pt idx="563">
                  <c:v>299</c:v>
                </c:pt>
                <c:pt idx="564">
                  <c:v>300</c:v>
                </c:pt>
                <c:pt idx="565">
                  <c:v>301</c:v>
                </c:pt>
                <c:pt idx="566">
                  <c:v>302</c:v>
                </c:pt>
                <c:pt idx="567">
                  <c:v>303</c:v>
                </c:pt>
                <c:pt idx="568">
                  <c:v>304</c:v>
                </c:pt>
                <c:pt idx="569">
                  <c:v>305</c:v>
                </c:pt>
                <c:pt idx="570">
                  <c:v>306</c:v>
                </c:pt>
                <c:pt idx="571">
                  <c:v>307</c:v>
                </c:pt>
                <c:pt idx="572">
                  <c:v>308</c:v>
                </c:pt>
                <c:pt idx="573">
                  <c:v>309</c:v>
                </c:pt>
                <c:pt idx="574">
                  <c:v>310</c:v>
                </c:pt>
                <c:pt idx="575">
                  <c:v>311</c:v>
                </c:pt>
                <c:pt idx="576">
                  <c:v>312</c:v>
                </c:pt>
              </c:numCache>
            </c:numRef>
          </c:cat>
          <c:val>
            <c:numRef>
              <c:f>Vechtdelta!$B$18:$B$594</c:f>
              <c:numCache>
                <c:formatCode>0,000</c:formatCode>
                <c:ptCount val="577"/>
                <c:pt idx="0">
                  <c:v>1.1999999999999997</c:v>
                </c:pt>
                <c:pt idx="1">
                  <c:v>1.2077380952380949</c:v>
                </c:pt>
                <c:pt idx="2">
                  <c:v>1.2154761904761902</c:v>
                </c:pt>
                <c:pt idx="3">
                  <c:v>1.2232142857142856</c:v>
                </c:pt>
                <c:pt idx="4">
                  <c:v>1.2309523809523808</c:v>
                </c:pt>
                <c:pt idx="5">
                  <c:v>1.238690476190476</c:v>
                </c:pt>
                <c:pt idx="6">
                  <c:v>1.2464285714285712</c:v>
                </c:pt>
                <c:pt idx="7">
                  <c:v>1.2541666666666664</c:v>
                </c:pt>
                <c:pt idx="8">
                  <c:v>1.2619047619047616</c:v>
                </c:pt>
                <c:pt idx="9">
                  <c:v>1.2696428571428569</c:v>
                </c:pt>
                <c:pt idx="10">
                  <c:v>1.2773809523809523</c:v>
                </c:pt>
                <c:pt idx="11">
                  <c:v>1.2851190476190475</c:v>
                </c:pt>
                <c:pt idx="12">
                  <c:v>1.2928571428571427</c:v>
                </c:pt>
                <c:pt idx="13">
                  <c:v>1.3005952380952379</c:v>
                </c:pt>
                <c:pt idx="14">
                  <c:v>1.3083333333333331</c:v>
                </c:pt>
                <c:pt idx="15">
                  <c:v>1.3160714285714283</c:v>
                </c:pt>
                <c:pt idx="16">
                  <c:v>1.3238095238095235</c:v>
                </c:pt>
                <c:pt idx="17">
                  <c:v>1.3315476190476188</c:v>
                </c:pt>
                <c:pt idx="18">
                  <c:v>1.339285714285714</c:v>
                </c:pt>
                <c:pt idx="19">
                  <c:v>1.3470238095238094</c:v>
                </c:pt>
                <c:pt idx="20">
                  <c:v>1.3547619047619046</c:v>
                </c:pt>
                <c:pt idx="21">
                  <c:v>1.3624999999999998</c:v>
                </c:pt>
                <c:pt idx="22">
                  <c:v>1.370238095238095</c:v>
                </c:pt>
                <c:pt idx="23">
                  <c:v>1.3779761904761902</c:v>
                </c:pt>
                <c:pt idx="24">
                  <c:v>1.3857142857142855</c:v>
                </c:pt>
                <c:pt idx="25">
                  <c:v>1.3934523809523807</c:v>
                </c:pt>
                <c:pt idx="26">
                  <c:v>1.4011904761904761</c:v>
                </c:pt>
                <c:pt idx="27">
                  <c:v>1.4089285714285713</c:v>
                </c:pt>
                <c:pt idx="28">
                  <c:v>1.4166666666666665</c:v>
                </c:pt>
                <c:pt idx="29">
                  <c:v>1.4244047619047617</c:v>
                </c:pt>
                <c:pt idx="30">
                  <c:v>1.4321428571428569</c:v>
                </c:pt>
                <c:pt idx="31">
                  <c:v>1.4398809523809522</c:v>
                </c:pt>
                <c:pt idx="32">
                  <c:v>1.4476190476190474</c:v>
                </c:pt>
                <c:pt idx="33">
                  <c:v>1.4553571428571426</c:v>
                </c:pt>
                <c:pt idx="34">
                  <c:v>1.4630952380952378</c:v>
                </c:pt>
                <c:pt idx="35">
                  <c:v>1.4708333333333332</c:v>
                </c:pt>
                <c:pt idx="36">
                  <c:v>1.4785714285714284</c:v>
                </c:pt>
                <c:pt idx="37">
                  <c:v>1.4863095238095236</c:v>
                </c:pt>
                <c:pt idx="38">
                  <c:v>1.4940476190476188</c:v>
                </c:pt>
                <c:pt idx="39">
                  <c:v>1.5017857142857141</c:v>
                </c:pt>
                <c:pt idx="40">
                  <c:v>1.5095238095238093</c:v>
                </c:pt>
                <c:pt idx="41">
                  <c:v>1.5172619047619045</c:v>
                </c:pt>
                <c:pt idx="42">
                  <c:v>1.5249999999999999</c:v>
                </c:pt>
                <c:pt idx="43">
                  <c:v>1.5327380952380951</c:v>
                </c:pt>
                <c:pt idx="44">
                  <c:v>1.5404761904761903</c:v>
                </c:pt>
                <c:pt idx="45">
                  <c:v>1.5482142857142855</c:v>
                </c:pt>
                <c:pt idx="46">
                  <c:v>1.5559523809523808</c:v>
                </c:pt>
                <c:pt idx="47">
                  <c:v>1.563690476190476</c:v>
                </c:pt>
                <c:pt idx="48">
                  <c:v>1.5714285714285712</c:v>
                </c:pt>
                <c:pt idx="49">
                  <c:v>1.5791666666666664</c:v>
                </c:pt>
                <c:pt idx="50">
                  <c:v>1.5869047619047616</c:v>
                </c:pt>
                <c:pt idx="51">
                  <c:v>1.594642857142857</c:v>
                </c:pt>
                <c:pt idx="52">
                  <c:v>1.6023809523809522</c:v>
                </c:pt>
                <c:pt idx="53">
                  <c:v>1.6101190476190474</c:v>
                </c:pt>
                <c:pt idx="54">
                  <c:v>1.6178571428571427</c:v>
                </c:pt>
                <c:pt idx="55">
                  <c:v>1.6255952380952379</c:v>
                </c:pt>
                <c:pt idx="56">
                  <c:v>1.6333333333333331</c:v>
                </c:pt>
                <c:pt idx="57">
                  <c:v>1.6410714285714283</c:v>
                </c:pt>
                <c:pt idx="58">
                  <c:v>1.6488095238095237</c:v>
                </c:pt>
                <c:pt idx="59">
                  <c:v>1.6565476190476189</c:v>
                </c:pt>
                <c:pt idx="60">
                  <c:v>1.6642857142857141</c:v>
                </c:pt>
                <c:pt idx="61">
                  <c:v>1.6720238095238094</c:v>
                </c:pt>
                <c:pt idx="62">
                  <c:v>1.6797619047619046</c:v>
                </c:pt>
                <c:pt idx="63">
                  <c:v>1.6874999999999998</c:v>
                </c:pt>
                <c:pt idx="64">
                  <c:v>1.695238095238095</c:v>
                </c:pt>
                <c:pt idx="65">
                  <c:v>1.7029761904761902</c:v>
                </c:pt>
                <c:pt idx="66">
                  <c:v>1.7107142857142854</c:v>
                </c:pt>
                <c:pt idx="67">
                  <c:v>1.7184523809523808</c:v>
                </c:pt>
                <c:pt idx="68">
                  <c:v>1.7261904761904761</c:v>
                </c:pt>
                <c:pt idx="69">
                  <c:v>1.7339285714285713</c:v>
                </c:pt>
                <c:pt idx="70">
                  <c:v>1.7416666666666665</c:v>
                </c:pt>
                <c:pt idx="71">
                  <c:v>1.7494047619047617</c:v>
                </c:pt>
                <c:pt idx="72">
                  <c:v>1.7571428571428569</c:v>
                </c:pt>
                <c:pt idx="73">
                  <c:v>1.7648809523809521</c:v>
                </c:pt>
                <c:pt idx="74">
                  <c:v>1.7726190476190475</c:v>
                </c:pt>
                <c:pt idx="75">
                  <c:v>1.7803571428571427</c:v>
                </c:pt>
                <c:pt idx="76">
                  <c:v>1.788095238095238</c:v>
                </c:pt>
                <c:pt idx="77">
                  <c:v>1.7958333333333332</c:v>
                </c:pt>
                <c:pt idx="78">
                  <c:v>1.8035714285714284</c:v>
                </c:pt>
                <c:pt idx="79">
                  <c:v>1.8113095238095236</c:v>
                </c:pt>
                <c:pt idx="80">
                  <c:v>1.8190476190476188</c:v>
                </c:pt>
                <c:pt idx="81">
                  <c:v>1.8267857142857142</c:v>
                </c:pt>
                <c:pt idx="82">
                  <c:v>1.8345238095238092</c:v>
                </c:pt>
                <c:pt idx="83">
                  <c:v>1.8422619047619047</c:v>
                </c:pt>
                <c:pt idx="84">
                  <c:v>1.8499999999999999</c:v>
                </c:pt>
                <c:pt idx="85">
                  <c:v>1.8577380952380951</c:v>
                </c:pt>
                <c:pt idx="86">
                  <c:v>1.8654761904761903</c:v>
                </c:pt>
                <c:pt idx="87">
                  <c:v>1.8732142857142855</c:v>
                </c:pt>
                <c:pt idx="88">
                  <c:v>1.8809523809523807</c:v>
                </c:pt>
                <c:pt idx="89">
                  <c:v>1.8886904761904759</c:v>
                </c:pt>
                <c:pt idx="90">
                  <c:v>1.8964285714285714</c:v>
                </c:pt>
                <c:pt idx="91">
                  <c:v>1.9041666666666663</c:v>
                </c:pt>
                <c:pt idx="92">
                  <c:v>1.9119047619047618</c:v>
                </c:pt>
                <c:pt idx="93">
                  <c:v>1.919642857142857</c:v>
                </c:pt>
                <c:pt idx="94">
                  <c:v>1.9273809523809522</c:v>
                </c:pt>
                <c:pt idx="95">
                  <c:v>1.9351190476190474</c:v>
                </c:pt>
                <c:pt idx="96">
                  <c:v>1.9428571428571426</c:v>
                </c:pt>
                <c:pt idx="97">
                  <c:v>1.950595238095238</c:v>
                </c:pt>
                <c:pt idx="98">
                  <c:v>1.958333333333333</c:v>
                </c:pt>
                <c:pt idx="99">
                  <c:v>1.9660714285714285</c:v>
                </c:pt>
                <c:pt idx="100">
                  <c:v>1.9738095238095237</c:v>
                </c:pt>
                <c:pt idx="101">
                  <c:v>1.9815476190476189</c:v>
                </c:pt>
                <c:pt idx="102">
                  <c:v>1.9892857142857141</c:v>
                </c:pt>
                <c:pt idx="103">
                  <c:v>1.9970238095238093</c:v>
                </c:pt>
                <c:pt idx="104">
                  <c:v>2.0047619047619047</c:v>
                </c:pt>
                <c:pt idx="105">
                  <c:v>2.0124999999999997</c:v>
                </c:pt>
                <c:pt idx="106">
                  <c:v>2.0202380952380952</c:v>
                </c:pt>
                <c:pt idx="107">
                  <c:v>2.0279761904761902</c:v>
                </c:pt>
                <c:pt idx="108">
                  <c:v>2.0357142857142856</c:v>
                </c:pt>
                <c:pt idx="109">
                  <c:v>2.043452380952381</c:v>
                </c:pt>
                <c:pt idx="110">
                  <c:v>2.051190476190476</c:v>
                </c:pt>
                <c:pt idx="111">
                  <c:v>2.058928571428571</c:v>
                </c:pt>
                <c:pt idx="112">
                  <c:v>2.0666666666666664</c:v>
                </c:pt>
                <c:pt idx="113">
                  <c:v>2.0744047619047619</c:v>
                </c:pt>
                <c:pt idx="114">
                  <c:v>2.0821428571428569</c:v>
                </c:pt>
                <c:pt idx="115">
                  <c:v>2.0898809523809523</c:v>
                </c:pt>
                <c:pt idx="116">
                  <c:v>2.0976190476190473</c:v>
                </c:pt>
                <c:pt idx="117">
                  <c:v>2.1053571428571427</c:v>
                </c:pt>
                <c:pt idx="118">
                  <c:v>2.1130952380952381</c:v>
                </c:pt>
                <c:pt idx="119">
                  <c:v>2.1208333333333331</c:v>
                </c:pt>
                <c:pt idx="120">
                  <c:v>2.1285714285714281</c:v>
                </c:pt>
                <c:pt idx="121">
                  <c:v>2.1363095238095235</c:v>
                </c:pt>
                <c:pt idx="122">
                  <c:v>2.144047619047619</c:v>
                </c:pt>
                <c:pt idx="123">
                  <c:v>2.151785714285714</c:v>
                </c:pt>
                <c:pt idx="124">
                  <c:v>2.1595238095238094</c:v>
                </c:pt>
                <c:pt idx="125">
                  <c:v>2.1672619047619044</c:v>
                </c:pt>
                <c:pt idx="126">
                  <c:v>2.1749999999999998</c:v>
                </c:pt>
                <c:pt idx="127">
                  <c:v>2.1827380952380953</c:v>
                </c:pt>
                <c:pt idx="128">
                  <c:v>2.1904761904761902</c:v>
                </c:pt>
                <c:pt idx="129">
                  <c:v>2.1982142857142857</c:v>
                </c:pt>
                <c:pt idx="130">
                  <c:v>2.2059523809523807</c:v>
                </c:pt>
                <c:pt idx="131">
                  <c:v>2.2136904761904761</c:v>
                </c:pt>
                <c:pt idx="132">
                  <c:v>2.2214285714285715</c:v>
                </c:pt>
                <c:pt idx="133">
                  <c:v>2.2291666666666665</c:v>
                </c:pt>
                <c:pt idx="134">
                  <c:v>2.2369047619047615</c:v>
                </c:pt>
                <c:pt idx="135">
                  <c:v>2.2446428571428569</c:v>
                </c:pt>
                <c:pt idx="136">
                  <c:v>2.2523809523809524</c:v>
                </c:pt>
                <c:pt idx="137">
                  <c:v>2.2601190476190474</c:v>
                </c:pt>
                <c:pt idx="138">
                  <c:v>2.2678571428571428</c:v>
                </c:pt>
                <c:pt idx="139">
                  <c:v>2.2755952380952378</c:v>
                </c:pt>
                <c:pt idx="140">
                  <c:v>2.2833333333333332</c:v>
                </c:pt>
                <c:pt idx="141">
                  <c:v>2.2910714285714286</c:v>
                </c:pt>
                <c:pt idx="142">
                  <c:v>2.2988095238095236</c:v>
                </c:pt>
                <c:pt idx="143">
                  <c:v>2.3065476190476186</c:v>
                </c:pt>
                <c:pt idx="144">
                  <c:v>2.3142857142857141</c:v>
                </c:pt>
                <c:pt idx="145">
                  <c:v>2.3220238095238095</c:v>
                </c:pt>
                <c:pt idx="146">
                  <c:v>2.3297619047619045</c:v>
                </c:pt>
                <c:pt idx="147">
                  <c:v>2.3374999999999999</c:v>
                </c:pt>
                <c:pt idx="148">
                  <c:v>2.3452380952380949</c:v>
                </c:pt>
                <c:pt idx="149">
                  <c:v>2.3529761904761903</c:v>
                </c:pt>
                <c:pt idx="150">
                  <c:v>2.3607142857142858</c:v>
                </c:pt>
                <c:pt idx="151">
                  <c:v>2.3684523809523808</c:v>
                </c:pt>
                <c:pt idx="152">
                  <c:v>2.3761904761904762</c:v>
                </c:pt>
                <c:pt idx="153">
                  <c:v>2.3839285714285712</c:v>
                </c:pt>
                <c:pt idx="154">
                  <c:v>2.3916666666666666</c:v>
                </c:pt>
                <c:pt idx="155">
                  <c:v>2.3994047619047616</c:v>
                </c:pt>
                <c:pt idx="156">
                  <c:v>2.407142857142857</c:v>
                </c:pt>
                <c:pt idx="157">
                  <c:v>2.414880952380952</c:v>
                </c:pt>
                <c:pt idx="158">
                  <c:v>2.4226190476190474</c:v>
                </c:pt>
                <c:pt idx="159">
                  <c:v>2.4303571428571429</c:v>
                </c:pt>
                <c:pt idx="160">
                  <c:v>2.4380952380952379</c:v>
                </c:pt>
                <c:pt idx="161">
                  <c:v>2.4458333333333333</c:v>
                </c:pt>
                <c:pt idx="162">
                  <c:v>2.4535714285714283</c:v>
                </c:pt>
                <c:pt idx="163">
                  <c:v>2.4613095238095237</c:v>
                </c:pt>
                <c:pt idx="164">
                  <c:v>2.4690476190476187</c:v>
                </c:pt>
                <c:pt idx="165">
                  <c:v>2.4767857142857141</c:v>
                </c:pt>
                <c:pt idx="166">
                  <c:v>2.4845238095238091</c:v>
                </c:pt>
                <c:pt idx="167">
                  <c:v>2.4922619047619046</c:v>
                </c:pt>
                <c:pt idx="168">
                  <c:v>2.5</c:v>
                </c:pt>
                <c:pt idx="169">
                  <c:v>2.5031249999999998</c:v>
                </c:pt>
                <c:pt idx="170">
                  <c:v>2.5062499999999996</c:v>
                </c:pt>
                <c:pt idx="171">
                  <c:v>2.5093749999999999</c:v>
                </c:pt>
                <c:pt idx="172">
                  <c:v>2.5124999999999997</c:v>
                </c:pt>
                <c:pt idx="173">
                  <c:v>2.515625</c:v>
                </c:pt>
                <c:pt idx="174">
                  <c:v>2.5187499999999998</c:v>
                </c:pt>
                <c:pt idx="175">
                  <c:v>2.5218749999999996</c:v>
                </c:pt>
                <c:pt idx="176">
                  <c:v>2.5249999999999999</c:v>
                </c:pt>
                <c:pt idx="177">
                  <c:v>2.5281249999999997</c:v>
                </c:pt>
                <c:pt idx="178">
                  <c:v>2.53125</c:v>
                </c:pt>
                <c:pt idx="179">
                  <c:v>2.5343749999999998</c:v>
                </c:pt>
                <c:pt idx="180">
                  <c:v>2.5374999999999996</c:v>
                </c:pt>
                <c:pt idx="181">
                  <c:v>2.5406249999999999</c:v>
                </c:pt>
                <c:pt idx="182">
                  <c:v>2.5437499999999997</c:v>
                </c:pt>
                <c:pt idx="183">
                  <c:v>2.546875</c:v>
                </c:pt>
                <c:pt idx="184">
                  <c:v>2.5499999999999998</c:v>
                </c:pt>
                <c:pt idx="185">
                  <c:v>2.5531249999999996</c:v>
                </c:pt>
                <c:pt idx="186">
                  <c:v>2.5562499999999999</c:v>
                </c:pt>
                <c:pt idx="187">
                  <c:v>2.5593749999999997</c:v>
                </c:pt>
                <c:pt idx="188">
                  <c:v>2.5625</c:v>
                </c:pt>
                <c:pt idx="189">
                  <c:v>2.5656249999999998</c:v>
                </c:pt>
                <c:pt idx="190">
                  <c:v>2.5687499999999996</c:v>
                </c:pt>
                <c:pt idx="191">
                  <c:v>2.5718749999999999</c:v>
                </c:pt>
                <c:pt idx="192">
                  <c:v>2.5749999999999997</c:v>
                </c:pt>
                <c:pt idx="193">
                  <c:v>2.578125</c:v>
                </c:pt>
                <c:pt idx="194">
                  <c:v>2.5812499999999998</c:v>
                </c:pt>
                <c:pt idx="195">
                  <c:v>2.5843749999999996</c:v>
                </c:pt>
                <c:pt idx="196">
                  <c:v>2.5874999999999999</c:v>
                </c:pt>
                <c:pt idx="197">
                  <c:v>2.5906249999999997</c:v>
                </c:pt>
                <c:pt idx="198">
                  <c:v>2.59375</c:v>
                </c:pt>
                <c:pt idx="199">
                  <c:v>2.5968749999999998</c:v>
                </c:pt>
                <c:pt idx="200">
                  <c:v>2.5999999999999996</c:v>
                </c:pt>
                <c:pt idx="201">
                  <c:v>2.6031249999999999</c:v>
                </c:pt>
                <c:pt idx="202">
                  <c:v>2.6062499999999997</c:v>
                </c:pt>
                <c:pt idx="203">
                  <c:v>2.609375</c:v>
                </c:pt>
                <c:pt idx="204">
                  <c:v>2.6124999999999998</c:v>
                </c:pt>
                <c:pt idx="205">
                  <c:v>2.6156249999999996</c:v>
                </c:pt>
                <c:pt idx="206">
                  <c:v>2.6187499999999999</c:v>
                </c:pt>
                <c:pt idx="207">
                  <c:v>2.6218749999999997</c:v>
                </c:pt>
                <c:pt idx="208">
                  <c:v>2.625</c:v>
                </c:pt>
                <c:pt idx="209">
                  <c:v>2.6281249999999998</c:v>
                </c:pt>
                <c:pt idx="210">
                  <c:v>2.6312499999999996</c:v>
                </c:pt>
                <c:pt idx="211">
                  <c:v>2.6343749999999999</c:v>
                </c:pt>
                <c:pt idx="212">
                  <c:v>2.6374999999999997</c:v>
                </c:pt>
                <c:pt idx="213">
                  <c:v>2.640625</c:v>
                </c:pt>
                <c:pt idx="214">
                  <c:v>2.6437499999999998</c:v>
                </c:pt>
                <c:pt idx="215">
                  <c:v>2.6468749999999996</c:v>
                </c:pt>
                <c:pt idx="216">
                  <c:v>2.65</c:v>
                </c:pt>
                <c:pt idx="217">
                  <c:v>2.6531249999999997</c:v>
                </c:pt>
                <c:pt idx="218">
                  <c:v>2.65625</c:v>
                </c:pt>
                <c:pt idx="219">
                  <c:v>2.6593749999999998</c:v>
                </c:pt>
                <c:pt idx="220">
                  <c:v>2.6624999999999996</c:v>
                </c:pt>
                <c:pt idx="221">
                  <c:v>2.6656249999999999</c:v>
                </c:pt>
                <c:pt idx="222">
                  <c:v>2.6687499999999997</c:v>
                </c:pt>
                <c:pt idx="223">
                  <c:v>2.671875</c:v>
                </c:pt>
                <c:pt idx="224">
                  <c:v>2.6749999999999998</c:v>
                </c:pt>
                <c:pt idx="225">
                  <c:v>2.6781249999999996</c:v>
                </c:pt>
                <c:pt idx="226">
                  <c:v>2.6812499999999999</c:v>
                </c:pt>
                <c:pt idx="227">
                  <c:v>2.6843749999999997</c:v>
                </c:pt>
                <c:pt idx="228">
                  <c:v>2.6875</c:v>
                </c:pt>
                <c:pt idx="229">
                  <c:v>2.6906249999999998</c:v>
                </c:pt>
                <c:pt idx="230">
                  <c:v>2.6937499999999996</c:v>
                </c:pt>
                <c:pt idx="231">
                  <c:v>2.6968749999999999</c:v>
                </c:pt>
                <c:pt idx="232">
                  <c:v>2.6999999999999997</c:v>
                </c:pt>
                <c:pt idx="233">
                  <c:v>2.703125</c:v>
                </c:pt>
                <c:pt idx="234">
                  <c:v>2.7062499999999998</c:v>
                </c:pt>
                <c:pt idx="235">
                  <c:v>2.7093749999999996</c:v>
                </c:pt>
                <c:pt idx="236">
                  <c:v>2.7124999999999999</c:v>
                </c:pt>
                <c:pt idx="237">
                  <c:v>2.7156249999999997</c:v>
                </c:pt>
                <c:pt idx="238">
                  <c:v>2.71875</c:v>
                </c:pt>
                <c:pt idx="239">
                  <c:v>2.7218749999999998</c:v>
                </c:pt>
                <c:pt idx="240">
                  <c:v>2.7249999999999996</c:v>
                </c:pt>
                <c:pt idx="241">
                  <c:v>2.7281249999999999</c:v>
                </c:pt>
                <c:pt idx="242">
                  <c:v>2.7312499999999997</c:v>
                </c:pt>
                <c:pt idx="243">
                  <c:v>2.734375</c:v>
                </c:pt>
                <c:pt idx="244">
                  <c:v>2.7374999999999998</c:v>
                </c:pt>
                <c:pt idx="245">
                  <c:v>2.7406249999999996</c:v>
                </c:pt>
                <c:pt idx="246">
                  <c:v>2.7437499999999999</c:v>
                </c:pt>
                <c:pt idx="247">
                  <c:v>2.7468749999999997</c:v>
                </c:pt>
                <c:pt idx="248">
                  <c:v>2.75</c:v>
                </c:pt>
                <c:pt idx="249">
                  <c:v>2.7531249999999998</c:v>
                </c:pt>
                <c:pt idx="250">
                  <c:v>2.7562499999999996</c:v>
                </c:pt>
                <c:pt idx="251">
                  <c:v>2.7593749999999999</c:v>
                </c:pt>
                <c:pt idx="252">
                  <c:v>2.7624999999999997</c:v>
                </c:pt>
                <c:pt idx="253">
                  <c:v>2.765625</c:v>
                </c:pt>
                <c:pt idx="254">
                  <c:v>2.7687499999999998</c:v>
                </c:pt>
                <c:pt idx="255">
                  <c:v>2.7718749999999996</c:v>
                </c:pt>
                <c:pt idx="256">
                  <c:v>2.7749999999999999</c:v>
                </c:pt>
                <c:pt idx="257">
                  <c:v>2.7781249999999997</c:v>
                </c:pt>
                <c:pt idx="258">
                  <c:v>2.78125</c:v>
                </c:pt>
                <c:pt idx="259">
                  <c:v>2.7843749999999998</c:v>
                </c:pt>
                <c:pt idx="260">
                  <c:v>2.7874999999999996</c:v>
                </c:pt>
                <c:pt idx="261">
                  <c:v>2.7906249999999999</c:v>
                </c:pt>
                <c:pt idx="262">
                  <c:v>2.7937499999999997</c:v>
                </c:pt>
                <c:pt idx="263">
                  <c:v>2.796875</c:v>
                </c:pt>
                <c:pt idx="264">
                  <c:v>2.8</c:v>
                </c:pt>
                <c:pt idx="265">
                  <c:v>2.7970238095238091</c:v>
                </c:pt>
                <c:pt idx="266">
                  <c:v>2.7940476190476189</c:v>
                </c:pt>
                <c:pt idx="267">
                  <c:v>2.7910714285714282</c:v>
                </c:pt>
                <c:pt idx="268">
                  <c:v>2.788095238095238</c:v>
                </c:pt>
                <c:pt idx="269">
                  <c:v>2.7851190476190473</c:v>
                </c:pt>
                <c:pt idx="270">
                  <c:v>2.782142857142857</c:v>
                </c:pt>
                <c:pt idx="271">
                  <c:v>2.7791666666666663</c:v>
                </c:pt>
                <c:pt idx="272">
                  <c:v>2.7761904761904761</c:v>
                </c:pt>
                <c:pt idx="273">
                  <c:v>2.7732142857142854</c:v>
                </c:pt>
                <c:pt idx="274">
                  <c:v>2.7702380952380952</c:v>
                </c:pt>
                <c:pt idx="275">
                  <c:v>2.7672619047619045</c:v>
                </c:pt>
                <c:pt idx="276">
                  <c:v>2.7642857142857142</c:v>
                </c:pt>
                <c:pt idx="277">
                  <c:v>2.7613095238095235</c:v>
                </c:pt>
                <c:pt idx="278">
                  <c:v>2.7583333333333333</c:v>
                </c:pt>
                <c:pt idx="279">
                  <c:v>2.7553571428571426</c:v>
                </c:pt>
                <c:pt idx="280">
                  <c:v>2.7523809523809524</c:v>
                </c:pt>
                <c:pt idx="281">
                  <c:v>2.7494047619047617</c:v>
                </c:pt>
                <c:pt idx="282">
                  <c:v>2.7464285714285714</c:v>
                </c:pt>
                <c:pt idx="283">
                  <c:v>2.7434523809523808</c:v>
                </c:pt>
                <c:pt idx="284">
                  <c:v>2.7404761904761905</c:v>
                </c:pt>
                <c:pt idx="285">
                  <c:v>2.7374999999999998</c:v>
                </c:pt>
                <c:pt idx="286">
                  <c:v>2.7345238095238091</c:v>
                </c:pt>
                <c:pt idx="287">
                  <c:v>2.7315476190476189</c:v>
                </c:pt>
                <c:pt idx="288">
                  <c:v>2.7285714285714282</c:v>
                </c:pt>
                <c:pt idx="289">
                  <c:v>2.725595238095238</c:v>
                </c:pt>
                <c:pt idx="290">
                  <c:v>2.7226190476190473</c:v>
                </c:pt>
                <c:pt idx="291">
                  <c:v>2.719642857142857</c:v>
                </c:pt>
                <c:pt idx="292">
                  <c:v>2.7166666666666663</c:v>
                </c:pt>
                <c:pt idx="293">
                  <c:v>2.7136904761904761</c:v>
                </c:pt>
                <c:pt idx="294">
                  <c:v>2.7107142857142854</c:v>
                </c:pt>
                <c:pt idx="295">
                  <c:v>2.7077380952380952</c:v>
                </c:pt>
                <c:pt idx="296">
                  <c:v>2.7047619047619045</c:v>
                </c:pt>
                <c:pt idx="297">
                  <c:v>2.7017857142857142</c:v>
                </c:pt>
                <c:pt idx="298">
                  <c:v>2.6988095238095235</c:v>
                </c:pt>
                <c:pt idx="299">
                  <c:v>2.6958333333333333</c:v>
                </c:pt>
                <c:pt idx="300">
                  <c:v>2.6928571428571426</c:v>
                </c:pt>
                <c:pt idx="301">
                  <c:v>2.6898809523809524</c:v>
                </c:pt>
                <c:pt idx="302">
                  <c:v>2.6869047619047617</c:v>
                </c:pt>
                <c:pt idx="303">
                  <c:v>2.6839285714285714</c:v>
                </c:pt>
                <c:pt idx="304">
                  <c:v>2.6809523809523808</c:v>
                </c:pt>
                <c:pt idx="305">
                  <c:v>2.6779761904761905</c:v>
                </c:pt>
                <c:pt idx="306">
                  <c:v>2.6749999999999998</c:v>
                </c:pt>
                <c:pt idx="307">
                  <c:v>2.6720238095238091</c:v>
                </c:pt>
                <c:pt idx="308">
                  <c:v>2.6690476190476189</c:v>
                </c:pt>
                <c:pt idx="309">
                  <c:v>2.6660714285714282</c:v>
                </c:pt>
                <c:pt idx="310">
                  <c:v>2.663095238095238</c:v>
                </c:pt>
                <c:pt idx="311">
                  <c:v>2.6601190476190473</c:v>
                </c:pt>
                <c:pt idx="312">
                  <c:v>2.657142857142857</c:v>
                </c:pt>
                <c:pt idx="313">
                  <c:v>2.6541666666666663</c:v>
                </c:pt>
                <c:pt idx="314">
                  <c:v>2.6511904761904761</c:v>
                </c:pt>
                <c:pt idx="315">
                  <c:v>2.6482142857142854</c:v>
                </c:pt>
                <c:pt idx="316">
                  <c:v>2.6452380952380952</c:v>
                </c:pt>
                <c:pt idx="317">
                  <c:v>2.6422619047619045</c:v>
                </c:pt>
                <c:pt idx="318">
                  <c:v>2.6392857142857142</c:v>
                </c:pt>
                <c:pt idx="319">
                  <c:v>2.6363095238095235</c:v>
                </c:pt>
                <c:pt idx="320">
                  <c:v>2.6333333333333333</c:v>
                </c:pt>
                <c:pt idx="321">
                  <c:v>2.6303571428571426</c:v>
                </c:pt>
                <c:pt idx="322">
                  <c:v>2.6273809523809524</c:v>
                </c:pt>
                <c:pt idx="323">
                  <c:v>2.6244047619047617</c:v>
                </c:pt>
                <c:pt idx="324">
                  <c:v>2.6214285714285714</c:v>
                </c:pt>
                <c:pt idx="325">
                  <c:v>2.6184523809523808</c:v>
                </c:pt>
                <c:pt idx="326">
                  <c:v>2.6154761904761905</c:v>
                </c:pt>
                <c:pt idx="327">
                  <c:v>2.6124999999999998</c:v>
                </c:pt>
                <c:pt idx="328">
                  <c:v>2.6095238095238091</c:v>
                </c:pt>
                <c:pt idx="329">
                  <c:v>2.6065476190476189</c:v>
                </c:pt>
                <c:pt idx="330">
                  <c:v>2.6035714285714282</c:v>
                </c:pt>
                <c:pt idx="331">
                  <c:v>2.600595238095238</c:v>
                </c:pt>
                <c:pt idx="332">
                  <c:v>2.5976190476190473</c:v>
                </c:pt>
                <c:pt idx="333">
                  <c:v>2.594642857142857</c:v>
                </c:pt>
                <c:pt idx="334">
                  <c:v>2.5916666666666663</c:v>
                </c:pt>
                <c:pt idx="335">
                  <c:v>2.5886904761904761</c:v>
                </c:pt>
                <c:pt idx="336">
                  <c:v>2.5857142857142854</c:v>
                </c:pt>
                <c:pt idx="337">
                  <c:v>2.5827380952380952</c:v>
                </c:pt>
                <c:pt idx="338">
                  <c:v>2.5797619047619045</c:v>
                </c:pt>
                <c:pt idx="339">
                  <c:v>2.5767857142857142</c:v>
                </c:pt>
                <c:pt idx="340">
                  <c:v>2.5738095238095235</c:v>
                </c:pt>
                <c:pt idx="341">
                  <c:v>2.5708333333333333</c:v>
                </c:pt>
                <c:pt idx="342">
                  <c:v>2.5678571428571426</c:v>
                </c:pt>
                <c:pt idx="343">
                  <c:v>2.5648809523809524</c:v>
                </c:pt>
                <c:pt idx="344">
                  <c:v>2.5619047619047617</c:v>
                </c:pt>
                <c:pt idx="345">
                  <c:v>2.5589285714285714</c:v>
                </c:pt>
                <c:pt idx="346">
                  <c:v>2.5559523809523808</c:v>
                </c:pt>
                <c:pt idx="347">
                  <c:v>2.5529761904761905</c:v>
                </c:pt>
                <c:pt idx="348">
                  <c:v>2.5499999999999998</c:v>
                </c:pt>
                <c:pt idx="349">
                  <c:v>2.5440789473684209</c:v>
                </c:pt>
                <c:pt idx="350">
                  <c:v>2.5381578947368419</c:v>
                </c:pt>
                <c:pt idx="351">
                  <c:v>2.532236842105263</c:v>
                </c:pt>
                <c:pt idx="352">
                  <c:v>2.5263157894736841</c:v>
                </c:pt>
                <c:pt idx="353">
                  <c:v>2.5203947368421051</c:v>
                </c:pt>
                <c:pt idx="354">
                  <c:v>2.5144736842105262</c:v>
                </c:pt>
                <c:pt idx="355">
                  <c:v>2.5085526315789473</c:v>
                </c:pt>
                <c:pt idx="356">
                  <c:v>2.5026315789473683</c:v>
                </c:pt>
                <c:pt idx="357">
                  <c:v>2.4967105263157894</c:v>
                </c:pt>
                <c:pt idx="358">
                  <c:v>2.4907894736842104</c:v>
                </c:pt>
                <c:pt idx="359">
                  <c:v>2.4848684210526315</c:v>
                </c:pt>
                <c:pt idx="360">
                  <c:v>2.4789473684210526</c:v>
                </c:pt>
                <c:pt idx="361">
                  <c:v>2.4730263157894736</c:v>
                </c:pt>
                <c:pt idx="362">
                  <c:v>2.4671052631578947</c:v>
                </c:pt>
                <c:pt idx="363">
                  <c:v>2.4611842105263158</c:v>
                </c:pt>
                <c:pt idx="364">
                  <c:v>2.4552631578947368</c:v>
                </c:pt>
                <c:pt idx="365">
                  <c:v>2.4493421052631579</c:v>
                </c:pt>
                <c:pt idx="366">
                  <c:v>2.4434210526315789</c:v>
                </c:pt>
                <c:pt idx="367">
                  <c:v>2.4375</c:v>
                </c:pt>
                <c:pt idx="368">
                  <c:v>2.4315789473684211</c:v>
                </c:pt>
                <c:pt idx="369">
                  <c:v>2.4256578947368421</c:v>
                </c:pt>
                <c:pt idx="370">
                  <c:v>2.4197368421052627</c:v>
                </c:pt>
                <c:pt idx="371">
                  <c:v>2.4138157894736838</c:v>
                </c:pt>
                <c:pt idx="372">
                  <c:v>2.4078947368421049</c:v>
                </c:pt>
                <c:pt idx="373">
                  <c:v>2.4019736842105259</c:v>
                </c:pt>
                <c:pt idx="374">
                  <c:v>2.396052631578947</c:v>
                </c:pt>
                <c:pt idx="375">
                  <c:v>2.3901315789473681</c:v>
                </c:pt>
                <c:pt idx="376">
                  <c:v>2.3842105263157891</c:v>
                </c:pt>
                <c:pt idx="377">
                  <c:v>2.3782894736842102</c:v>
                </c:pt>
                <c:pt idx="378">
                  <c:v>2.3723684210526312</c:v>
                </c:pt>
                <c:pt idx="379">
                  <c:v>2.3664473684210523</c:v>
                </c:pt>
                <c:pt idx="380">
                  <c:v>2.3605263157894734</c:v>
                </c:pt>
                <c:pt idx="381">
                  <c:v>2.3546052631578944</c:v>
                </c:pt>
                <c:pt idx="382">
                  <c:v>2.3486842105263155</c:v>
                </c:pt>
                <c:pt idx="383">
                  <c:v>2.3427631578947365</c:v>
                </c:pt>
                <c:pt idx="384">
                  <c:v>2.3368421052631576</c:v>
                </c:pt>
                <c:pt idx="385">
                  <c:v>2.3309210526315787</c:v>
                </c:pt>
                <c:pt idx="386">
                  <c:v>2.3249999999999997</c:v>
                </c:pt>
                <c:pt idx="387">
                  <c:v>2.3190789473684208</c:v>
                </c:pt>
                <c:pt idx="388">
                  <c:v>2.3131578947368419</c:v>
                </c:pt>
                <c:pt idx="389">
                  <c:v>2.3072368421052629</c:v>
                </c:pt>
                <c:pt idx="390">
                  <c:v>2.301315789473684</c:v>
                </c:pt>
                <c:pt idx="391">
                  <c:v>2.295394736842105</c:v>
                </c:pt>
                <c:pt idx="392">
                  <c:v>2.2894736842105261</c:v>
                </c:pt>
                <c:pt idx="393">
                  <c:v>2.2835526315789472</c:v>
                </c:pt>
                <c:pt idx="394">
                  <c:v>2.2776315789473682</c:v>
                </c:pt>
                <c:pt idx="395">
                  <c:v>2.2717105263157893</c:v>
                </c:pt>
                <c:pt idx="396">
                  <c:v>2.2657894736842104</c:v>
                </c:pt>
                <c:pt idx="397">
                  <c:v>2.2598684210526314</c:v>
                </c:pt>
                <c:pt idx="398">
                  <c:v>2.2539473684210525</c:v>
                </c:pt>
                <c:pt idx="399">
                  <c:v>2.2480263157894735</c:v>
                </c:pt>
                <c:pt idx="400">
                  <c:v>2.2421052631578946</c:v>
                </c:pt>
                <c:pt idx="401">
                  <c:v>2.2361842105263157</c:v>
                </c:pt>
                <c:pt idx="402">
                  <c:v>2.2302631578947367</c:v>
                </c:pt>
                <c:pt idx="403">
                  <c:v>2.2243421052631578</c:v>
                </c:pt>
                <c:pt idx="404">
                  <c:v>2.2184210526315788</c:v>
                </c:pt>
                <c:pt idx="405">
                  <c:v>2.2124999999999999</c:v>
                </c:pt>
                <c:pt idx="406">
                  <c:v>2.206578947368421</c:v>
                </c:pt>
                <c:pt idx="407">
                  <c:v>2.200657894736842</c:v>
                </c:pt>
                <c:pt idx="408">
                  <c:v>2.1947368421052627</c:v>
                </c:pt>
                <c:pt idx="409">
                  <c:v>2.1888157894736837</c:v>
                </c:pt>
                <c:pt idx="410">
                  <c:v>2.1828947368421048</c:v>
                </c:pt>
                <c:pt idx="411">
                  <c:v>2.1769736842105258</c:v>
                </c:pt>
                <c:pt idx="412">
                  <c:v>2.1710526315789469</c:v>
                </c:pt>
                <c:pt idx="413">
                  <c:v>2.165131578947368</c:v>
                </c:pt>
                <c:pt idx="414">
                  <c:v>2.159210526315789</c:v>
                </c:pt>
                <c:pt idx="415">
                  <c:v>2.1532894736842101</c:v>
                </c:pt>
                <c:pt idx="416">
                  <c:v>2.1473684210526311</c:v>
                </c:pt>
                <c:pt idx="417">
                  <c:v>2.1414473684210522</c:v>
                </c:pt>
                <c:pt idx="418">
                  <c:v>2.1355263157894733</c:v>
                </c:pt>
                <c:pt idx="419">
                  <c:v>2.1296052631578943</c:v>
                </c:pt>
                <c:pt idx="420">
                  <c:v>2.1236842105263154</c:v>
                </c:pt>
                <c:pt idx="421">
                  <c:v>2.1177631578947365</c:v>
                </c:pt>
                <c:pt idx="422">
                  <c:v>2.1118421052631575</c:v>
                </c:pt>
                <c:pt idx="423">
                  <c:v>2.1059210526315786</c:v>
                </c:pt>
                <c:pt idx="424">
                  <c:v>2.0999999999999996</c:v>
                </c:pt>
                <c:pt idx="425">
                  <c:v>2.0940789473684207</c:v>
                </c:pt>
                <c:pt idx="426">
                  <c:v>2.0881578947368418</c:v>
                </c:pt>
                <c:pt idx="427">
                  <c:v>2.0822368421052628</c:v>
                </c:pt>
                <c:pt idx="428">
                  <c:v>2.0763157894736839</c:v>
                </c:pt>
                <c:pt idx="429">
                  <c:v>2.070394736842105</c:v>
                </c:pt>
                <c:pt idx="430">
                  <c:v>2.064473684210526</c:v>
                </c:pt>
                <c:pt idx="431">
                  <c:v>2.0585526315789471</c:v>
                </c:pt>
                <c:pt idx="432">
                  <c:v>2.0526315789473681</c:v>
                </c:pt>
                <c:pt idx="433">
                  <c:v>2.0467105263157892</c:v>
                </c:pt>
                <c:pt idx="434">
                  <c:v>2.0407894736842103</c:v>
                </c:pt>
                <c:pt idx="435">
                  <c:v>2.0348684210526313</c:v>
                </c:pt>
                <c:pt idx="436">
                  <c:v>2.0289473684210524</c:v>
                </c:pt>
                <c:pt idx="437">
                  <c:v>2.0230263157894735</c:v>
                </c:pt>
                <c:pt idx="438">
                  <c:v>2.0171052631578945</c:v>
                </c:pt>
                <c:pt idx="439">
                  <c:v>2.0111842105263156</c:v>
                </c:pt>
                <c:pt idx="440">
                  <c:v>2.0052631578947366</c:v>
                </c:pt>
                <c:pt idx="441">
                  <c:v>1.9993421052631577</c:v>
                </c:pt>
                <c:pt idx="442">
                  <c:v>1.9934210526315788</c:v>
                </c:pt>
                <c:pt idx="443">
                  <c:v>1.9874999999999998</c:v>
                </c:pt>
                <c:pt idx="444">
                  <c:v>1.9815789473684209</c:v>
                </c:pt>
                <c:pt idx="445">
                  <c:v>1.9756578947368419</c:v>
                </c:pt>
                <c:pt idx="446">
                  <c:v>1.969736842105263</c:v>
                </c:pt>
                <c:pt idx="447">
                  <c:v>1.9638157894736841</c:v>
                </c:pt>
                <c:pt idx="448">
                  <c:v>1.9578947368421051</c:v>
                </c:pt>
                <c:pt idx="449">
                  <c:v>1.9519736842105262</c:v>
                </c:pt>
                <c:pt idx="450">
                  <c:v>1.9460526315789473</c:v>
                </c:pt>
                <c:pt idx="451">
                  <c:v>1.9401315789473683</c:v>
                </c:pt>
                <c:pt idx="452">
                  <c:v>1.9342105263157894</c:v>
                </c:pt>
                <c:pt idx="453">
                  <c:v>1.9282894736842104</c:v>
                </c:pt>
                <c:pt idx="454">
                  <c:v>1.9223684210526313</c:v>
                </c:pt>
                <c:pt idx="455">
                  <c:v>1.9164473684210523</c:v>
                </c:pt>
                <c:pt idx="456">
                  <c:v>1.9105263157894734</c:v>
                </c:pt>
                <c:pt idx="457">
                  <c:v>1.9046052631578945</c:v>
                </c:pt>
                <c:pt idx="458">
                  <c:v>1.8986842105263155</c:v>
                </c:pt>
                <c:pt idx="459">
                  <c:v>1.8927631578947366</c:v>
                </c:pt>
                <c:pt idx="460">
                  <c:v>1.8868421052631577</c:v>
                </c:pt>
                <c:pt idx="461">
                  <c:v>1.8809210526315787</c:v>
                </c:pt>
                <c:pt idx="462">
                  <c:v>1.8749999999999998</c:v>
                </c:pt>
                <c:pt idx="463">
                  <c:v>1.8690789473684208</c:v>
                </c:pt>
                <c:pt idx="464">
                  <c:v>1.8631578947368419</c:v>
                </c:pt>
                <c:pt idx="465">
                  <c:v>1.857236842105263</c:v>
                </c:pt>
                <c:pt idx="466">
                  <c:v>1.8513157894736838</c:v>
                </c:pt>
                <c:pt idx="467">
                  <c:v>1.8453947368421049</c:v>
                </c:pt>
                <c:pt idx="468">
                  <c:v>1.8394736842105259</c:v>
                </c:pt>
                <c:pt idx="469">
                  <c:v>1.833552631578947</c:v>
                </c:pt>
                <c:pt idx="470">
                  <c:v>1.8276315789473681</c:v>
                </c:pt>
                <c:pt idx="471">
                  <c:v>1.8217105263157891</c:v>
                </c:pt>
                <c:pt idx="472">
                  <c:v>1.8157894736842102</c:v>
                </c:pt>
                <c:pt idx="473">
                  <c:v>1.8098684210526312</c:v>
                </c:pt>
                <c:pt idx="474">
                  <c:v>1.8039473684210523</c:v>
                </c:pt>
                <c:pt idx="475">
                  <c:v>1.7980263157894734</c:v>
                </c:pt>
                <c:pt idx="476">
                  <c:v>1.7921052631578944</c:v>
                </c:pt>
                <c:pt idx="477">
                  <c:v>1.7861842105263155</c:v>
                </c:pt>
                <c:pt idx="478">
                  <c:v>1.7802631578947365</c:v>
                </c:pt>
                <c:pt idx="479">
                  <c:v>1.7743421052631576</c:v>
                </c:pt>
                <c:pt idx="480">
                  <c:v>1.7684210526315787</c:v>
                </c:pt>
                <c:pt idx="481">
                  <c:v>1.7624999999999997</c:v>
                </c:pt>
                <c:pt idx="482">
                  <c:v>1.7565789473684208</c:v>
                </c:pt>
                <c:pt idx="483">
                  <c:v>1.7506578947368419</c:v>
                </c:pt>
                <c:pt idx="484">
                  <c:v>1.7447368421052629</c:v>
                </c:pt>
                <c:pt idx="485">
                  <c:v>1.738815789473684</c:v>
                </c:pt>
                <c:pt idx="486">
                  <c:v>1.732894736842105</c:v>
                </c:pt>
                <c:pt idx="487">
                  <c:v>1.7269736842105261</c:v>
                </c:pt>
                <c:pt idx="488">
                  <c:v>1.7210526315789472</c:v>
                </c:pt>
                <c:pt idx="489">
                  <c:v>1.7151315789473682</c:v>
                </c:pt>
                <c:pt idx="490">
                  <c:v>1.7092105263157893</c:v>
                </c:pt>
                <c:pt idx="491">
                  <c:v>1.7032894736842104</c:v>
                </c:pt>
                <c:pt idx="492">
                  <c:v>1.6973684210526314</c:v>
                </c:pt>
                <c:pt idx="493">
                  <c:v>1.6914473684210525</c:v>
                </c:pt>
                <c:pt idx="494">
                  <c:v>1.6855263157894735</c:v>
                </c:pt>
                <c:pt idx="495">
                  <c:v>1.6796052631578944</c:v>
                </c:pt>
                <c:pt idx="496">
                  <c:v>1.6736842105263154</c:v>
                </c:pt>
                <c:pt idx="497">
                  <c:v>1.6677631578947365</c:v>
                </c:pt>
                <c:pt idx="498">
                  <c:v>1.6618421052631576</c:v>
                </c:pt>
                <c:pt idx="499">
                  <c:v>1.6559210526315786</c:v>
                </c:pt>
                <c:pt idx="500">
                  <c:v>1.6499999999999997</c:v>
                </c:pt>
                <c:pt idx="501">
                  <c:v>1.6440789473684208</c:v>
                </c:pt>
                <c:pt idx="502">
                  <c:v>1.6381578947368418</c:v>
                </c:pt>
                <c:pt idx="503">
                  <c:v>1.6322368421052629</c:v>
                </c:pt>
                <c:pt idx="504">
                  <c:v>1.6263157894736839</c:v>
                </c:pt>
                <c:pt idx="505">
                  <c:v>1.620394736842105</c:v>
                </c:pt>
                <c:pt idx="506">
                  <c:v>1.6144736842105261</c:v>
                </c:pt>
                <c:pt idx="507">
                  <c:v>1.6085526315789471</c:v>
                </c:pt>
                <c:pt idx="508">
                  <c:v>1.6026315789473682</c:v>
                </c:pt>
                <c:pt idx="509">
                  <c:v>1.5967105263157892</c:v>
                </c:pt>
                <c:pt idx="510">
                  <c:v>1.5907894736842103</c:v>
                </c:pt>
                <c:pt idx="511">
                  <c:v>1.5848684210526314</c:v>
                </c:pt>
                <c:pt idx="512">
                  <c:v>1.5789473684210524</c:v>
                </c:pt>
                <c:pt idx="513">
                  <c:v>1.5730263157894735</c:v>
                </c:pt>
                <c:pt idx="514">
                  <c:v>1.5671052631578946</c:v>
                </c:pt>
                <c:pt idx="515">
                  <c:v>1.5611842105263156</c:v>
                </c:pt>
                <c:pt idx="516">
                  <c:v>1.5552631578947367</c:v>
                </c:pt>
                <c:pt idx="517">
                  <c:v>1.5493421052631577</c:v>
                </c:pt>
                <c:pt idx="518">
                  <c:v>1.5434210526315786</c:v>
                </c:pt>
                <c:pt idx="519">
                  <c:v>1.5374999999999996</c:v>
                </c:pt>
                <c:pt idx="520">
                  <c:v>1.5315789473684207</c:v>
                </c:pt>
                <c:pt idx="521">
                  <c:v>1.5256578947368418</c:v>
                </c:pt>
                <c:pt idx="522">
                  <c:v>1.5197368421052628</c:v>
                </c:pt>
                <c:pt idx="523">
                  <c:v>1.5138157894736839</c:v>
                </c:pt>
                <c:pt idx="524">
                  <c:v>1.507894736842105</c:v>
                </c:pt>
                <c:pt idx="525">
                  <c:v>1.501973684210526</c:v>
                </c:pt>
                <c:pt idx="526">
                  <c:v>1.4960526315789471</c:v>
                </c:pt>
                <c:pt idx="527">
                  <c:v>1.4901315789473681</c:v>
                </c:pt>
                <c:pt idx="528">
                  <c:v>1.4842105263157892</c:v>
                </c:pt>
                <c:pt idx="529">
                  <c:v>1.4782894736842103</c:v>
                </c:pt>
                <c:pt idx="530">
                  <c:v>1.4723684210526313</c:v>
                </c:pt>
                <c:pt idx="531">
                  <c:v>1.4664473684210524</c:v>
                </c:pt>
                <c:pt idx="532">
                  <c:v>1.4605263157894735</c:v>
                </c:pt>
                <c:pt idx="533">
                  <c:v>1.4546052631578945</c:v>
                </c:pt>
                <c:pt idx="534">
                  <c:v>1.4486842105263156</c:v>
                </c:pt>
                <c:pt idx="535">
                  <c:v>1.4427631578947366</c:v>
                </c:pt>
                <c:pt idx="536">
                  <c:v>1.4368421052631577</c:v>
                </c:pt>
                <c:pt idx="537">
                  <c:v>1.4309210526315788</c:v>
                </c:pt>
                <c:pt idx="538">
                  <c:v>1.4249999999999998</c:v>
                </c:pt>
                <c:pt idx="539">
                  <c:v>1.4190789473684209</c:v>
                </c:pt>
                <c:pt idx="540">
                  <c:v>1.4131578947368419</c:v>
                </c:pt>
                <c:pt idx="541">
                  <c:v>1.407236842105263</c:v>
                </c:pt>
                <c:pt idx="542">
                  <c:v>1.4013157894736838</c:v>
                </c:pt>
                <c:pt idx="543">
                  <c:v>1.3953947368421049</c:v>
                </c:pt>
                <c:pt idx="544">
                  <c:v>1.389473684210526</c:v>
                </c:pt>
                <c:pt idx="545">
                  <c:v>1.383552631578947</c:v>
                </c:pt>
                <c:pt idx="546">
                  <c:v>1.3776315789473681</c:v>
                </c:pt>
                <c:pt idx="547">
                  <c:v>1.3717105263157892</c:v>
                </c:pt>
                <c:pt idx="548">
                  <c:v>1.3657894736842102</c:v>
                </c:pt>
                <c:pt idx="549">
                  <c:v>1.3598684210526313</c:v>
                </c:pt>
                <c:pt idx="550">
                  <c:v>1.3539473684210523</c:v>
                </c:pt>
                <c:pt idx="551">
                  <c:v>1.3480263157894734</c:v>
                </c:pt>
                <c:pt idx="552">
                  <c:v>1.3421052631578945</c:v>
                </c:pt>
                <c:pt idx="553">
                  <c:v>1.3361842105263155</c:v>
                </c:pt>
                <c:pt idx="554">
                  <c:v>1.3302631578947366</c:v>
                </c:pt>
                <c:pt idx="555">
                  <c:v>1.3243421052631577</c:v>
                </c:pt>
                <c:pt idx="556">
                  <c:v>1.3184210526315787</c:v>
                </c:pt>
                <c:pt idx="557">
                  <c:v>1.3124999999999998</c:v>
                </c:pt>
                <c:pt idx="558">
                  <c:v>1.3065789473684208</c:v>
                </c:pt>
                <c:pt idx="559">
                  <c:v>1.3006578947368419</c:v>
                </c:pt>
                <c:pt idx="560">
                  <c:v>1.294736842105263</c:v>
                </c:pt>
                <c:pt idx="561">
                  <c:v>1.288815789473684</c:v>
                </c:pt>
                <c:pt idx="562">
                  <c:v>1.2828947368421051</c:v>
                </c:pt>
                <c:pt idx="563">
                  <c:v>1.2769736842105261</c:v>
                </c:pt>
                <c:pt idx="564">
                  <c:v>1.2710526315789472</c:v>
                </c:pt>
                <c:pt idx="565">
                  <c:v>1.2651315789473681</c:v>
                </c:pt>
                <c:pt idx="566">
                  <c:v>1.2592105263157891</c:v>
                </c:pt>
                <c:pt idx="567">
                  <c:v>1.2532894736842102</c:v>
                </c:pt>
                <c:pt idx="568">
                  <c:v>1.2473684210526312</c:v>
                </c:pt>
                <c:pt idx="569">
                  <c:v>1.2414473684210523</c:v>
                </c:pt>
                <c:pt idx="570">
                  <c:v>1.2355263157894734</c:v>
                </c:pt>
                <c:pt idx="571">
                  <c:v>1.2296052631578944</c:v>
                </c:pt>
                <c:pt idx="572">
                  <c:v>1.2236842105263155</c:v>
                </c:pt>
                <c:pt idx="573">
                  <c:v>1.2177631578947365</c:v>
                </c:pt>
                <c:pt idx="574">
                  <c:v>1.2118421052631576</c:v>
                </c:pt>
                <c:pt idx="575">
                  <c:v>1.2059210526315787</c:v>
                </c:pt>
                <c:pt idx="576">
                  <c:v>1.1999999999999997</c:v>
                </c:pt>
              </c:numCache>
            </c:numRef>
          </c:val>
          <c:smooth val="0"/>
          <c:extLst xmlns:c16r2="http://schemas.microsoft.com/office/drawing/2015/06/chart">
            <c:ext xmlns:c16="http://schemas.microsoft.com/office/drawing/2014/chart" uri="{C3380CC4-5D6E-409C-BE32-E72D297353CC}">
              <c16:uniqueId val="{00000000-56B5-4617-B16E-ACFDC4DA35A8}"/>
            </c:ext>
          </c:extLst>
        </c:ser>
        <c:dLbls>
          <c:showLegendKey val="0"/>
          <c:showVal val="0"/>
          <c:showCatName val="0"/>
          <c:showSerName val="0"/>
          <c:showPercent val="0"/>
          <c:showBubbleSize val="0"/>
        </c:dLbls>
        <c:marker val="1"/>
        <c:smooth val="0"/>
        <c:axId val="253307136"/>
        <c:axId val="253321600"/>
      </c:lineChart>
      <c:lineChart>
        <c:grouping val="standard"/>
        <c:varyColors val="0"/>
        <c:ser>
          <c:idx val="2"/>
          <c:order val="1"/>
          <c:tx>
            <c:strRef>
              <c:f>Vechtdelta!$C$17</c:f>
              <c:strCache>
                <c:ptCount val="1"/>
                <c:pt idx="0">
                  <c:v>Golfhoogte (m)</c:v>
                </c:pt>
              </c:strCache>
            </c:strRef>
          </c:tx>
          <c:spPr>
            <a:ln w="28575" cap="rnd">
              <a:solidFill>
                <a:schemeClr val="accent3"/>
              </a:solidFill>
              <a:round/>
            </a:ln>
            <a:effectLst/>
          </c:spPr>
          <c:marker>
            <c:symbol val="none"/>
          </c:marker>
          <c:cat>
            <c:numRef>
              <c:f>Vechtdelta!$A$18:$A$594</c:f>
              <c:numCache>
                <c:formatCode>0,000</c:formatCode>
                <c:ptCount val="577"/>
                <c:pt idx="0">
                  <c:v>-264</c:v>
                </c:pt>
                <c:pt idx="1">
                  <c:v>-263</c:v>
                </c:pt>
                <c:pt idx="2">
                  <c:v>-262</c:v>
                </c:pt>
                <c:pt idx="3">
                  <c:v>-261</c:v>
                </c:pt>
                <c:pt idx="4">
                  <c:v>-260</c:v>
                </c:pt>
                <c:pt idx="5">
                  <c:v>-259</c:v>
                </c:pt>
                <c:pt idx="6">
                  <c:v>-258</c:v>
                </c:pt>
                <c:pt idx="7">
                  <c:v>-257</c:v>
                </c:pt>
                <c:pt idx="8">
                  <c:v>-256</c:v>
                </c:pt>
                <c:pt idx="9">
                  <c:v>-255</c:v>
                </c:pt>
                <c:pt idx="10">
                  <c:v>-254</c:v>
                </c:pt>
                <c:pt idx="11">
                  <c:v>-253</c:v>
                </c:pt>
                <c:pt idx="12">
                  <c:v>-252</c:v>
                </c:pt>
                <c:pt idx="13">
                  <c:v>-251</c:v>
                </c:pt>
                <c:pt idx="14">
                  <c:v>-250</c:v>
                </c:pt>
                <c:pt idx="15">
                  <c:v>-249</c:v>
                </c:pt>
                <c:pt idx="16">
                  <c:v>-248</c:v>
                </c:pt>
                <c:pt idx="17">
                  <c:v>-247</c:v>
                </c:pt>
                <c:pt idx="18">
                  <c:v>-246</c:v>
                </c:pt>
                <c:pt idx="19">
                  <c:v>-245</c:v>
                </c:pt>
                <c:pt idx="20">
                  <c:v>-244</c:v>
                </c:pt>
                <c:pt idx="21">
                  <c:v>-243</c:v>
                </c:pt>
                <c:pt idx="22">
                  <c:v>-242</c:v>
                </c:pt>
                <c:pt idx="23">
                  <c:v>-241</c:v>
                </c:pt>
                <c:pt idx="24">
                  <c:v>-240</c:v>
                </c:pt>
                <c:pt idx="25">
                  <c:v>-239</c:v>
                </c:pt>
                <c:pt idx="26">
                  <c:v>-238</c:v>
                </c:pt>
                <c:pt idx="27">
                  <c:v>-237</c:v>
                </c:pt>
                <c:pt idx="28">
                  <c:v>-236</c:v>
                </c:pt>
                <c:pt idx="29">
                  <c:v>-235</c:v>
                </c:pt>
                <c:pt idx="30">
                  <c:v>-234</c:v>
                </c:pt>
                <c:pt idx="31">
                  <c:v>-233</c:v>
                </c:pt>
                <c:pt idx="32">
                  <c:v>-232</c:v>
                </c:pt>
                <c:pt idx="33">
                  <c:v>-231</c:v>
                </c:pt>
                <c:pt idx="34">
                  <c:v>-230</c:v>
                </c:pt>
                <c:pt idx="35">
                  <c:v>-229</c:v>
                </c:pt>
                <c:pt idx="36">
                  <c:v>-228</c:v>
                </c:pt>
                <c:pt idx="37">
                  <c:v>-227</c:v>
                </c:pt>
                <c:pt idx="38">
                  <c:v>-226</c:v>
                </c:pt>
                <c:pt idx="39">
                  <c:v>-225</c:v>
                </c:pt>
                <c:pt idx="40">
                  <c:v>-224</c:v>
                </c:pt>
                <c:pt idx="41">
                  <c:v>-223</c:v>
                </c:pt>
                <c:pt idx="42">
                  <c:v>-222</c:v>
                </c:pt>
                <c:pt idx="43">
                  <c:v>-221</c:v>
                </c:pt>
                <c:pt idx="44">
                  <c:v>-220</c:v>
                </c:pt>
                <c:pt idx="45">
                  <c:v>-219</c:v>
                </c:pt>
                <c:pt idx="46">
                  <c:v>-218</c:v>
                </c:pt>
                <c:pt idx="47">
                  <c:v>-217</c:v>
                </c:pt>
                <c:pt idx="48">
                  <c:v>-216</c:v>
                </c:pt>
                <c:pt idx="49">
                  <c:v>-215</c:v>
                </c:pt>
                <c:pt idx="50">
                  <c:v>-214</c:v>
                </c:pt>
                <c:pt idx="51">
                  <c:v>-213</c:v>
                </c:pt>
                <c:pt idx="52">
                  <c:v>-212</c:v>
                </c:pt>
                <c:pt idx="53">
                  <c:v>-211</c:v>
                </c:pt>
                <c:pt idx="54">
                  <c:v>-210</c:v>
                </c:pt>
                <c:pt idx="55">
                  <c:v>-209</c:v>
                </c:pt>
                <c:pt idx="56">
                  <c:v>-208</c:v>
                </c:pt>
                <c:pt idx="57">
                  <c:v>-207</c:v>
                </c:pt>
                <c:pt idx="58">
                  <c:v>-206</c:v>
                </c:pt>
                <c:pt idx="59">
                  <c:v>-205</c:v>
                </c:pt>
                <c:pt idx="60">
                  <c:v>-204</c:v>
                </c:pt>
                <c:pt idx="61">
                  <c:v>-203</c:v>
                </c:pt>
                <c:pt idx="62">
                  <c:v>-202</c:v>
                </c:pt>
                <c:pt idx="63">
                  <c:v>-201</c:v>
                </c:pt>
                <c:pt idx="64">
                  <c:v>-200</c:v>
                </c:pt>
                <c:pt idx="65">
                  <c:v>-199</c:v>
                </c:pt>
                <c:pt idx="66">
                  <c:v>-198</c:v>
                </c:pt>
                <c:pt idx="67">
                  <c:v>-197</c:v>
                </c:pt>
                <c:pt idx="68">
                  <c:v>-196</c:v>
                </c:pt>
                <c:pt idx="69">
                  <c:v>-195</c:v>
                </c:pt>
                <c:pt idx="70">
                  <c:v>-194</c:v>
                </c:pt>
                <c:pt idx="71">
                  <c:v>-193</c:v>
                </c:pt>
                <c:pt idx="72">
                  <c:v>-192</c:v>
                </c:pt>
                <c:pt idx="73">
                  <c:v>-191</c:v>
                </c:pt>
                <c:pt idx="74">
                  <c:v>-190</c:v>
                </c:pt>
                <c:pt idx="75">
                  <c:v>-189</c:v>
                </c:pt>
                <c:pt idx="76">
                  <c:v>-188</c:v>
                </c:pt>
                <c:pt idx="77">
                  <c:v>-187</c:v>
                </c:pt>
                <c:pt idx="78">
                  <c:v>-186</c:v>
                </c:pt>
                <c:pt idx="79">
                  <c:v>-185</c:v>
                </c:pt>
                <c:pt idx="80">
                  <c:v>-184</c:v>
                </c:pt>
                <c:pt idx="81">
                  <c:v>-183</c:v>
                </c:pt>
                <c:pt idx="82">
                  <c:v>-182</c:v>
                </c:pt>
                <c:pt idx="83">
                  <c:v>-181</c:v>
                </c:pt>
                <c:pt idx="84">
                  <c:v>-180</c:v>
                </c:pt>
                <c:pt idx="85">
                  <c:v>-179</c:v>
                </c:pt>
                <c:pt idx="86">
                  <c:v>-178</c:v>
                </c:pt>
                <c:pt idx="87">
                  <c:v>-177</c:v>
                </c:pt>
                <c:pt idx="88">
                  <c:v>-176</c:v>
                </c:pt>
                <c:pt idx="89">
                  <c:v>-175</c:v>
                </c:pt>
                <c:pt idx="90">
                  <c:v>-174</c:v>
                </c:pt>
                <c:pt idx="91">
                  <c:v>-173</c:v>
                </c:pt>
                <c:pt idx="92">
                  <c:v>-172</c:v>
                </c:pt>
                <c:pt idx="93">
                  <c:v>-171</c:v>
                </c:pt>
                <c:pt idx="94">
                  <c:v>-170</c:v>
                </c:pt>
                <c:pt idx="95">
                  <c:v>-169</c:v>
                </c:pt>
                <c:pt idx="96">
                  <c:v>-168</c:v>
                </c:pt>
                <c:pt idx="97">
                  <c:v>-167</c:v>
                </c:pt>
                <c:pt idx="98">
                  <c:v>-166</c:v>
                </c:pt>
                <c:pt idx="99">
                  <c:v>-165</c:v>
                </c:pt>
                <c:pt idx="100">
                  <c:v>-164</c:v>
                </c:pt>
                <c:pt idx="101">
                  <c:v>-163</c:v>
                </c:pt>
                <c:pt idx="102">
                  <c:v>-162</c:v>
                </c:pt>
                <c:pt idx="103">
                  <c:v>-161</c:v>
                </c:pt>
                <c:pt idx="104">
                  <c:v>-160</c:v>
                </c:pt>
                <c:pt idx="105">
                  <c:v>-159</c:v>
                </c:pt>
                <c:pt idx="106">
                  <c:v>-158</c:v>
                </c:pt>
                <c:pt idx="107">
                  <c:v>-157</c:v>
                </c:pt>
                <c:pt idx="108">
                  <c:v>-156</c:v>
                </c:pt>
                <c:pt idx="109">
                  <c:v>-155</c:v>
                </c:pt>
                <c:pt idx="110">
                  <c:v>-154</c:v>
                </c:pt>
                <c:pt idx="111">
                  <c:v>-153</c:v>
                </c:pt>
                <c:pt idx="112">
                  <c:v>-152</c:v>
                </c:pt>
                <c:pt idx="113">
                  <c:v>-151</c:v>
                </c:pt>
                <c:pt idx="114">
                  <c:v>-150</c:v>
                </c:pt>
                <c:pt idx="115">
                  <c:v>-149</c:v>
                </c:pt>
                <c:pt idx="116">
                  <c:v>-148</c:v>
                </c:pt>
                <c:pt idx="117">
                  <c:v>-147</c:v>
                </c:pt>
                <c:pt idx="118">
                  <c:v>-146</c:v>
                </c:pt>
                <c:pt idx="119">
                  <c:v>-145</c:v>
                </c:pt>
                <c:pt idx="120">
                  <c:v>-144</c:v>
                </c:pt>
                <c:pt idx="121">
                  <c:v>-143</c:v>
                </c:pt>
                <c:pt idx="122">
                  <c:v>-142</c:v>
                </c:pt>
                <c:pt idx="123">
                  <c:v>-141</c:v>
                </c:pt>
                <c:pt idx="124">
                  <c:v>-140</c:v>
                </c:pt>
                <c:pt idx="125">
                  <c:v>-139</c:v>
                </c:pt>
                <c:pt idx="126">
                  <c:v>-138</c:v>
                </c:pt>
                <c:pt idx="127">
                  <c:v>-137</c:v>
                </c:pt>
                <c:pt idx="128">
                  <c:v>-136</c:v>
                </c:pt>
                <c:pt idx="129">
                  <c:v>-135</c:v>
                </c:pt>
                <c:pt idx="130">
                  <c:v>-134</c:v>
                </c:pt>
                <c:pt idx="131">
                  <c:v>-133</c:v>
                </c:pt>
                <c:pt idx="132">
                  <c:v>-132</c:v>
                </c:pt>
                <c:pt idx="133">
                  <c:v>-131</c:v>
                </c:pt>
                <c:pt idx="134">
                  <c:v>-130</c:v>
                </c:pt>
                <c:pt idx="135">
                  <c:v>-129</c:v>
                </c:pt>
                <c:pt idx="136">
                  <c:v>-128</c:v>
                </c:pt>
                <c:pt idx="137">
                  <c:v>-127</c:v>
                </c:pt>
                <c:pt idx="138">
                  <c:v>-126</c:v>
                </c:pt>
                <c:pt idx="139">
                  <c:v>-125</c:v>
                </c:pt>
                <c:pt idx="140">
                  <c:v>-124</c:v>
                </c:pt>
                <c:pt idx="141">
                  <c:v>-123</c:v>
                </c:pt>
                <c:pt idx="142">
                  <c:v>-122</c:v>
                </c:pt>
                <c:pt idx="143">
                  <c:v>-121</c:v>
                </c:pt>
                <c:pt idx="144">
                  <c:v>-120</c:v>
                </c:pt>
                <c:pt idx="145">
                  <c:v>-119</c:v>
                </c:pt>
                <c:pt idx="146">
                  <c:v>-118</c:v>
                </c:pt>
                <c:pt idx="147">
                  <c:v>-117</c:v>
                </c:pt>
                <c:pt idx="148">
                  <c:v>-116</c:v>
                </c:pt>
                <c:pt idx="149">
                  <c:v>-115</c:v>
                </c:pt>
                <c:pt idx="150">
                  <c:v>-114</c:v>
                </c:pt>
                <c:pt idx="151">
                  <c:v>-113</c:v>
                </c:pt>
                <c:pt idx="152">
                  <c:v>-112</c:v>
                </c:pt>
                <c:pt idx="153">
                  <c:v>-111</c:v>
                </c:pt>
                <c:pt idx="154">
                  <c:v>-110</c:v>
                </c:pt>
                <c:pt idx="155">
                  <c:v>-109</c:v>
                </c:pt>
                <c:pt idx="156">
                  <c:v>-108</c:v>
                </c:pt>
                <c:pt idx="157">
                  <c:v>-107</c:v>
                </c:pt>
                <c:pt idx="158">
                  <c:v>-106</c:v>
                </c:pt>
                <c:pt idx="159">
                  <c:v>-105</c:v>
                </c:pt>
                <c:pt idx="160">
                  <c:v>-104</c:v>
                </c:pt>
                <c:pt idx="161">
                  <c:v>-103</c:v>
                </c:pt>
                <c:pt idx="162">
                  <c:v>-102</c:v>
                </c:pt>
                <c:pt idx="163">
                  <c:v>-101</c:v>
                </c:pt>
                <c:pt idx="164">
                  <c:v>-100</c:v>
                </c:pt>
                <c:pt idx="165">
                  <c:v>-99</c:v>
                </c:pt>
                <c:pt idx="166">
                  <c:v>-98</c:v>
                </c:pt>
                <c:pt idx="167">
                  <c:v>-97</c:v>
                </c:pt>
                <c:pt idx="168">
                  <c:v>-96</c:v>
                </c:pt>
                <c:pt idx="169">
                  <c:v>-95</c:v>
                </c:pt>
                <c:pt idx="170">
                  <c:v>-94</c:v>
                </c:pt>
                <c:pt idx="171">
                  <c:v>-93</c:v>
                </c:pt>
                <c:pt idx="172">
                  <c:v>-92</c:v>
                </c:pt>
                <c:pt idx="173">
                  <c:v>-91</c:v>
                </c:pt>
                <c:pt idx="174">
                  <c:v>-90</c:v>
                </c:pt>
                <c:pt idx="175">
                  <c:v>-89</c:v>
                </c:pt>
                <c:pt idx="176">
                  <c:v>-88</c:v>
                </c:pt>
                <c:pt idx="177">
                  <c:v>-87</c:v>
                </c:pt>
                <c:pt idx="178">
                  <c:v>-86</c:v>
                </c:pt>
                <c:pt idx="179">
                  <c:v>-85</c:v>
                </c:pt>
                <c:pt idx="180">
                  <c:v>-84</c:v>
                </c:pt>
                <c:pt idx="181">
                  <c:v>-83</c:v>
                </c:pt>
                <c:pt idx="182">
                  <c:v>-82</c:v>
                </c:pt>
                <c:pt idx="183">
                  <c:v>-81</c:v>
                </c:pt>
                <c:pt idx="184">
                  <c:v>-80</c:v>
                </c:pt>
                <c:pt idx="185">
                  <c:v>-79</c:v>
                </c:pt>
                <c:pt idx="186">
                  <c:v>-78</c:v>
                </c:pt>
                <c:pt idx="187">
                  <c:v>-77</c:v>
                </c:pt>
                <c:pt idx="188">
                  <c:v>-76</c:v>
                </c:pt>
                <c:pt idx="189">
                  <c:v>-75</c:v>
                </c:pt>
                <c:pt idx="190">
                  <c:v>-74</c:v>
                </c:pt>
                <c:pt idx="191">
                  <c:v>-73</c:v>
                </c:pt>
                <c:pt idx="192">
                  <c:v>-72</c:v>
                </c:pt>
                <c:pt idx="193">
                  <c:v>-71</c:v>
                </c:pt>
                <c:pt idx="194">
                  <c:v>-70</c:v>
                </c:pt>
                <c:pt idx="195">
                  <c:v>-69</c:v>
                </c:pt>
                <c:pt idx="196">
                  <c:v>-68</c:v>
                </c:pt>
                <c:pt idx="197">
                  <c:v>-67</c:v>
                </c:pt>
                <c:pt idx="198">
                  <c:v>-66</c:v>
                </c:pt>
                <c:pt idx="199">
                  <c:v>-65</c:v>
                </c:pt>
                <c:pt idx="200">
                  <c:v>-64</c:v>
                </c:pt>
                <c:pt idx="201">
                  <c:v>-63</c:v>
                </c:pt>
                <c:pt idx="202">
                  <c:v>-62</c:v>
                </c:pt>
                <c:pt idx="203">
                  <c:v>-61</c:v>
                </c:pt>
                <c:pt idx="204">
                  <c:v>-60</c:v>
                </c:pt>
                <c:pt idx="205">
                  <c:v>-59</c:v>
                </c:pt>
                <c:pt idx="206">
                  <c:v>-58</c:v>
                </c:pt>
                <c:pt idx="207">
                  <c:v>-57</c:v>
                </c:pt>
                <c:pt idx="208">
                  <c:v>-56</c:v>
                </c:pt>
                <c:pt idx="209">
                  <c:v>-55</c:v>
                </c:pt>
                <c:pt idx="210">
                  <c:v>-54</c:v>
                </c:pt>
                <c:pt idx="211">
                  <c:v>-53</c:v>
                </c:pt>
                <c:pt idx="212">
                  <c:v>-52</c:v>
                </c:pt>
                <c:pt idx="213">
                  <c:v>-51</c:v>
                </c:pt>
                <c:pt idx="214">
                  <c:v>-50</c:v>
                </c:pt>
                <c:pt idx="215">
                  <c:v>-49</c:v>
                </c:pt>
                <c:pt idx="216">
                  <c:v>-48</c:v>
                </c:pt>
                <c:pt idx="217">
                  <c:v>-47</c:v>
                </c:pt>
                <c:pt idx="218">
                  <c:v>-46</c:v>
                </c:pt>
                <c:pt idx="219">
                  <c:v>-45</c:v>
                </c:pt>
                <c:pt idx="220">
                  <c:v>-44</c:v>
                </c:pt>
                <c:pt idx="221">
                  <c:v>-43</c:v>
                </c:pt>
                <c:pt idx="222">
                  <c:v>-42</c:v>
                </c:pt>
                <c:pt idx="223">
                  <c:v>-41</c:v>
                </c:pt>
                <c:pt idx="224">
                  <c:v>-40</c:v>
                </c:pt>
                <c:pt idx="225">
                  <c:v>-39</c:v>
                </c:pt>
                <c:pt idx="226">
                  <c:v>-38</c:v>
                </c:pt>
                <c:pt idx="227">
                  <c:v>-37</c:v>
                </c:pt>
                <c:pt idx="228">
                  <c:v>-36</c:v>
                </c:pt>
                <c:pt idx="229">
                  <c:v>-35</c:v>
                </c:pt>
                <c:pt idx="230">
                  <c:v>-34</c:v>
                </c:pt>
                <c:pt idx="231">
                  <c:v>-33</c:v>
                </c:pt>
                <c:pt idx="232">
                  <c:v>-32</c:v>
                </c:pt>
                <c:pt idx="233">
                  <c:v>-31</c:v>
                </c:pt>
                <c:pt idx="234">
                  <c:v>-30</c:v>
                </c:pt>
                <c:pt idx="235">
                  <c:v>-29</c:v>
                </c:pt>
                <c:pt idx="236">
                  <c:v>-28</c:v>
                </c:pt>
                <c:pt idx="237">
                  <c:v>-27</c:v>
                </c:pt>
                <c:pt idx="238">
                  <c:v>-26</c:v>
                </c:pt>
                <c:pt idx="239">
                  <c:v>-25</c:v>
                </c:pt>
                <c:pt idx="240">
                  <c:v>-24</c:v>
                </c:pt>
                <c:pt idx="241">
                  <c:v>-23</c:v>
                </c:pt>
                <c:pt idx="242">
                  <c:v>-22</c:v>
                </c:pt>
                <c:pt idx="243">
                  <c:v>-21</c:v>
                </c:pt>
                <c:pt idx="244">
                  <c:v>-20</c:v>
                </c:pt>
                <c:pt idx="245">
                  <c:v>-19</c:v>
                </c:pt>
                <c:pt idx="246">
                  <c:v>-18</c:v>
                </c:pt>
                <c:pt idx="247">
                  <c:v>-17</c:v>
                </c:pt>
                <c:pt idx="248">
                  <c:v>-16</c:v>
                </c:pt>
                <c:pt idx="249">
                  <c:v>-15</c:v>
                </c:pt>
                <c:pt idx="250">
                  <c:v>-14</c:v>
                </c:pt>
                <c:pt idx="251">
                  <c:v>-13</c:v>
                </c:pt>
                <c:pt idx="252">
                  <c:v>-12</c:v>
                </c:pt>
                <c:pt idx="253">
                  <c:v>-11</c:v>
                </c:pt>
                <c:pt idx="254">
                  <c:v>-10</c:v>
                </c:pt>
                <c:pt idx="255">
                  <c:v>-9</c:v>
                </c:pt>
                <c:pt idx="256">
                  <c:v>-8</c:v>
                </c:pt>
                <c:pt idx="257">
                  <c:v>-7</c:v>
                </c:pt>
                <c:pt idx="258">
                  <c:v>-6</c:v>
                </c:pt>
                <c:pt idx="259">
                  <c:v>-5</c:v>
                </c:pt>
                <c:pt idx="260">
                  <c:v>-4</c:v>
                </c:pt>
                <c:pt idx="261">
                  <c:v>-3</c:v>
                </c:pt>
                <c:pt idx="262">
                  <c:v>-2</c:v>
                </c:pt>
                <c:pt idx="263">
                  <c:v>-1</c:v>
                </c:pt>
                <c:pt idx="264">
                  <c:v>0</c:v>
                </c:pt>
                <c:pt idx="265">
                  <c:v>1</c:v>
                </c:pt>
                <c:pt idx="266">
                  <c:v>2</c:v>
                </c:pt>
                <c:pt idx="267">
                  <c:v>3</c:v>
                </c:pt>
                <c:pt idx="268">
                  <c:v>4</c:v>
                </c:pt>
                <c:pt idx="269">
                  <c:v>5</c:v>
                </c:pt>
                <c:pt idx="270">
                  <c:v>6</c:v>
                </c:pt>
                <c:pt idx="271">
                  <c:v>7</c:v>
                </c:pt>
                <c:pt idx="272">
                  <c:v>8</c:v>
                </c:pt>
                <c:pt idx="273">
                  <c:v>9</c:v>
                </c:pt>
                <c:pt idx="274">
                  <c:v>10</c:v>
                </c:pt>
                <c:pt idx="275">
                  <c:v>11</c:v>
                </c:pt>
                <c:pt idx="276">
                  <c:v>12</c:v>
                </c:pt>
                <c:pt idx="277">
                  <c:v>13</c:v>
                </c:pt>
                <c:pt idx="278">
                  <c:v>14</c:v>
                </c:pt>
                <c:pt idx="279">
                  <c:v>15</c:v>
                </c:pt>
                <c:pt idx="280">
                  <c:v>16</c:v>
                </c:pt>
                <c:pt idx="281">
                  <c:v>17</c:v>
                </c:pt>
                <c:pt idx="282">
                  <c:v>18</c:v>
                </c:pt>
                <c:pt idx="283">
                  <c:v>19</c:v>
                </c:pt>
                <c:pt idx="284">
                  <c:v>20</c:v>
                </c:pt>
                <c:pt idx="285">
                  <c:v>21</c:v>
                </c:pt>
                <c:pt idx="286">
                  <c:v>22</c:v>
                </c:pt>
                <c:pt idx="287">
                  <c:v>23</c:v>
                </c:pt>
                <c:pt idx="288">
                  <c:v>24</c:v>
                </c:pt>
                <c:pt idx="289">
                  <c:v>25</c:v>
                </c:pt>
                <c:pt idx="290">
                  <c:v>26</c:v>
                </c:pt>
                <c:pt idx="291">
                  <c:v>27</c:v>
                </c:pt>
                <c:pt idx="292">
                  <c:v>28</c:v>
                </c:pt>
                <c:pt idx="293">
                  <c:v>29</c:v>
                </c:pt>
                <c:pt idx="294">
                  <c:v>30</c:v>
                </c:pt>
                <c:pt idx="295">
                  <c:v>31</c:v>
                </c:pt>
                <c:pt idx="296">
                  <c:v>32</c:v>
                </c:pt>
                <c:pt idx="297">
                  <c:v>33</c:v>
                </c:pt>
                <c:pt idx="298">
                  <c:v>34</c:v>
                </c:pt>
                <c:pt idx="299">
                  <c:v>35</c:v>
                </c:pt>
                <c:pt idx="300">
                  <c:v>36</c:v>
                </c:pt>
                <c:pt idx="301">
                  <c:v>37</c:v>
                </c:pt>
                <c:pt idx="302">
                  <c:v>38</c:v>
                </c:pt>
                <c:pt idx="303">
                  <c:v>39</c:v>
                </c:pt>
                <c:pt idx="304">
                  <c:v>40</c:v>
                </c:pt>
                <c:pt idx="305">
                  <c:v>41</c:v>
                </c:pt>
                <c:pt idx="306">
                  <c:v>42</c:v>
                </c:pt>
                <c:pt idx="307">
                  <c:v>43</c:v>
                </c:pt>
                <c:pt idx="308">
                  <c:v>44</c:v>
                </c:pt>
                <c:pt idx="309">
                  <c:v>45</c:v>
                </c:pt>
                <c:pt idx="310">
                  <c:v>46</c:v>
                </c:pt>
                <c:pt idx="311">
                  <c:v>47</c:v>
                </c:pt>
                <c:pt idx="312">
                  <c:v>48</c:v>
                </c:pt>
                <c:pt idx="313">
                  <c:v>49</c:v>
                </c:pt>
                <c:pt idx="314">
                  <c:v>50</c:v>
                </c:pt>
                <c:pt idx="315">
                  <c:v>51</c:v>
                </c:pt>
                <c:pt idx="316">
                  <c:v>52</c:v>
                </c:pt>
                <c:pt idx="317">
                  <c:v>53</c:v>
                </c:pt>
                <c:pt idx="318">
                  <c:v>54</c:v>
                </c:pt>
                <c:pt idx="319">
                  <c:v>55</c:v>
                </c:pt>
                <c:pt idx="320">
                  <c:v>56</c:v>
                </c:pt>
                <c:pt idx="321">
                  <c:v>57</c:v>
                </c:pt>
                <c:pt idx="322">
                  <c:v>58</c:v>
                </c:pt>
                <c:pt idx="323">
                  <c:v>59</c:v>
                </c:pt>
                <c:pt idx="324">
                  <c:v>60</c:v>
                </c:pt>
                <c:pt idx="325">
                  <c:v>61</c:v>
                </c:pt>
                <c:pt idx="326">
                  <c:v>62</c:v>
                </c:pt>
                <c:pt idx="327">
                  <c:v>63</c:v>
                </c:pt>
                <c:pt idx="328">
                  <c:v>64</c:v>
                </c:pt>
                <c:pt idx="329">
                  <c:v>65</c:v>
                </c:pt>
                <c:pt idx="330">
                  <c:v>66</c:v>
                </c:pt>
                <c:pt idx="331">
                  <c:v>67</c:v>
                </c:pt>
                <c:pt idx="332">
                  <c:v>68</c:v>
                </c:pt>
                <c:pt idx="333">
                  <c:v>69</c:v>
                </c:pt>
                <c:pt idx="334">
                  <c:v>70</c:v>
                </c:pt>
                <c:pt idx="335">
                  <c:v>71</c:v>
                </c:pt>
                <c:pt idx="336">
                  <c:v>72</c:v>
                </c:pt>
                <c:pt idx="337">
                  <c:v>73</c:v>
                </c:pt>
                <c:pt idx="338">
                  <c:v>74</c:v>
                </c:pt>
                <c:pt idx="339">
                  <c:v>75</c:v>
                </c:pt>
                <c:pt idx="340">
                  <c:v>76</c:v>
                </c:pt>
                <c:pt idx="341">
                  <c:v>77</c:v>
                </c:pt>
                <c:pt idx="342">
                  <c:v>78</c:v>
                </c:pt>
                <c:pt idx="343">
                  <c:v>79</c:v>
                </c:pt>
                <c:pt idx="344">
                  <c:v>80</c:v>
                </c:pt>
                <c:pt idx="345">
                  <c:v>81</c:v>
                </c:pt>
                <c:pt idx="346">
                  <c:v>82</c:v>
                </c:pt>
                <c:pt idx="347">
                  <c:v>83</c:v>
                </c:pt>
                <c:pt idx="348">
                  <c:v>84</c:v>
                </c:pt>
                <c:pt idx="349">
                  <c:v>85</c:v>
                </c:pt>
                <c:pt idx="350">
                  <c:v>86</c:v>
                </c:pt>
                <c:pt idx="351">
                  <c:v>87</c:v>
                </c:pt>
                <c:pt idx="352">
                  <c:v>88</c:v>
                </c:pt>
                <c:pt idx="353">
                  <c:v>89</c:v>
                </c:pt>
                <c:pt idx="354">
                  <c:v>90</c:v>
                </c:pt>
                <c:pt idx="355">
                  <c:v>91</c:v>
                </c:pt>
                <c:pt idx="356">
                  <c:v>92</c:v>
                </c:pt>
                <c:pt idx="357">
                  <c:v>93</c:v>
                </c:pt>
                <c:pt idx="358">
                  <c:v>94</c:v>
                </c:pt>
                <c:pt idx="359">
                  <c:v>95</c:v>
                </c:pt>
                <c:pt idx="360">
                  <c:v>96</c:v>
                </c:pt>
                <c:pt idx="361">
                  <c:v>97</c:v>
                </c:pt>
                <c:pt idx="362">
                  <c:v>98</c:v>
                </c:pt>
                <c:pt idx="363">
                  <c:v>99</c:v>
                </c:pt>
                <c:pt idx="364">
                  <c:v>100</c:v>
                </c:pt>
                <c:pt idx="365">
                  <c:v>101</c:v>
                </c:pt>
                <c:pt idx="366">
                  <c:v>102</c:v>
                </c:pt>
                <c:pt idx="367">
                  <c:v>103</c:v>
                </c:pt>
                <c:pt idx="368">
                  <c:v>104</c:v>
                </c:pt>
                <c:pt idx="369">
                  <c:v>105</c:v>
                </c:pt>
                <c:pt idx="370">
                  <c:v>106</c:v>
                </c:pt>
                <c:pt idx="371">
                  <c:v>107</c:v>
                </c:pt>
                <c:pt idx="372">
                  <c:v>108</c:v>
                </c:pt>
                <c:pt idx="373">
                  <c:v>109</c:v>
                </c:pt>
                <c:pt idx="374">
                  <c:v>110</c:v>
                </c:pt>
                <c:pt idx="375">
                  <c:v>111</c:v>
                </c:pt>
                <c:pt idx="376">
                  <c:v>112</c:v>
                </c:pt>
                <c:pt idx="377">
                  <c:v>113</c:v>
                </c:pt>
                <c:pt idx="378">
                  <c:v>114</c:v>
                </c:pt>
                <c:pt idx="379">
                  <c:v>115</c:v>
                </c:pt>
                <c:pt idx="380">
                  <c:v>116</c:v>
                </c:pt>
                <c:pt idx="381">
                  <c:v>117</c:v>
                </c:pt>
                <c:pt idx="382">
                  <c:v>118</c:v>
                </c:pt>
                <c:pt idx="383">
                  <c:v>119</c:v>
                </c:pt>
                <c:pt idx="384">
                  <c:v>120</c:v>
                </c:pt>
                <c:pt idx="385">
                  <c:v>121</c:v>
                </c:pt>
                <c:pt idx="386">
                  <c:v>122</c:v>
                </c:pt>
                <c:pt idx="387">
                  <c:v>123</c:v>
                </c:pt>
                <c:pt idx="388">
                  <c:v>124</c:v>
                </c:pt>
                <c:pt idx="389">
                  <c:v>125</c:v>
                </c:pt>
                <c:pt idx="390">
                  <c:v>126</c:v>
                </c:pt>
                <c:pt idx="391">
                  <c:v>127</c:v>
                </c:pt>
                <c:pt idx="392">
                  <c:v>128</c:v>
                </c:pt>
                <c:pt idx="393">
                  <c:v>129</c:v>
                </c:pt>
                <c:pt idx="394">
                  <c:v>130</c:v>
                </c:pt>
                <c:pt idx="395">
                  <c:v>131</c:v>
                </c:pt>
                <c:pt idx="396">
                  <c:v>132</c:v>
                </c:pt>
                <c:pt idx="397">
                  <c:v>133</c:v>
                </c:pt>
                <c:pt idx="398">
                  <c:v>134</c:v>
                </c:pt>
                <c:pt idx="399">
                  <c:v>135</c:v>
                </c:pt>
                <c:pt idx="400">
                  <c:v>136</c:v>
                </c:pt>
                <c:pt idx="401">
                  <c:v>137</c:v>
                </c:pt>
                <c:pt idx="402">
                  <c:v>138</c:v>
                </c:pt>
                <c:pt idx="403">
                  <c:v>139</c:v>
                </c:pt>
                <c:pt idx="404">
                  <c:v>140</c:v>
                </c:pt>
                <c:pt idx="405">
                  <c:v>141</c:v>
                </c:pt>
                <c:pt idx="406">
                  <c:v>142</c:v>
                </c:pt>
                <c:pt idx="407">
                  <c:v>143</c:v>
                </c:pt>
                <c:pt idx="408">
                  <c:v>144</c:v>
                </c:pt>
                <c:pt idx="409">
                  <c:v>145</c:v>
                </c:pt>
                <c:pt idx="410">
                  <c:v>146</c:v>
                </c:pt>
                <c:pt idx="411">
                  <c:v>147</c:v>
                </c:pt>
                <c:pt idx="412">
                  <c:v>148</c:v>
                </c:pt>
                <c:pt idx="413">
                  <c:v>149</c:v>
                </c:pt>
                <c:pt idx="414">
                  <c:v>150</c:v>
                </c:pt>
                <c:pt idx="415">
                  <c:v>151</c:v>
                </c:pt>
                <c:pt idx="416">
                  <c:v>152</c:v>
                </c:pt>
                <c:pt idx="417">
                  <c:v>153</c:v>
                </c:pt>
                <c:pt idx="418">
                  <c:v>154</c:v>
                </c:pt>
                <c:pt idx="419">
                  <c:v>155</c:v>
                </c:pt>
                <c:pt idx="420">
                  <c:v>156</c:v>
                </c:pt>
                <c:pt idx="421">
                  <c:v>157</c:v>
                </c:pt>
                <c:pt idx="422">
                  <c:v>158</c:v>
                </c:pt>
                <c:pt idx="423">
                  <c:v>159</c:v>
                </c:pt>
                <c:pt idx="424">
                  <c:v>160</c:v>
                </c:pt>
                <c:pt idx="425">
                  <c:v>161</c:v>
                </c:pt>
                <c:pt idx="426">
                  <c:v>162</c:v>
                </c:pt>
                <c:pt idx="427">
                  <c:v>163</c:v>
                </c:pt>
                <c:pt idx="428">
                  <c:v>164</c:v>
                </c:pt>
                <c:pt idx="429">
                  <c:v>165</c:v>
                </c:pt>
                <c:pt idx="430">
                  <c:v>166</c:v>
                </c:pt>
                <c:pt idx="431">
                  <c:v>167</c:v>
                </c:pt>
                <c:pt idx="432">
                  <c:v>168</c:v>
                </c:pt>
                <c:pt idx="433">
                  <c:v>169</c:v>
                </c:pt>
                <c:pt idx="434">
                  <c:v>170</c:v>
                </c:pt>
                <c:pt idx="435">
                  <c:v>171</c:v>
                </c:pt>
                <c:pt idx="436">
                  <c:v>172</c:v>
                </c:pt>
                <c:pt idx="437">
                  <c:v>173</c:v>
                </c:pt>
                <c:pt idx="438">
                  <c:v>174</c:v>
                </c:pt>
                <c:pt idx="439">
                  <c:v>175</c:v>
                </c:pt>
                <c:pt idx="440">
                  <c:v>176</c:v>
                </c:pt>
                <c:pt idx="441">
                  <c:v>177</c:v>
                </c:pt>
                <c:pt idx="442">
                  <c:v>178</c:v>
                </c:pt>
                <c:pt idx="443">
                  <c:v>179</c:v>
                </c:pt>
                <c:pt idx="444">
                  <c:v>180</c:v>
                </c:pt>
                <c:pt idx="445">
                  <c:v>181</c:v>
                </c:pt>
                <c:pt idx="446">
                  <c:v>182</c:v>
                </c:pt>
                <c:pt idx="447">
                  <c:v>183</c:v>
                </c:pt>
                <c:pt idx="448">
                  <c:v>184</c:v>
                </c:pt>
                <c:pt idx="449">
                  <c:v>185</c:v>
                </c:pt>
                <c:pt idx="450">
                  <c:v>186</c:v>
                </c:pt>
                <c:pt idx="451">
                  <c:v>187</c:v>
                </c:pt>
                <c:pt idx="452">
                  <c:v>188</c:v>
                </c:pt>
                <c:pt idx="453">
                  <c:v>189</c:v>
                </c:pt>
                <c:pt idx="454">
                  <c:v>190</c:v>
                </c:pt>
                <c:pt idx="455">
                  <c:v>191</c:v>
                </c:pt>
                <c:pt idx="456">
                  <c:v>192</c:v>
                </c:pt>
                <c:pt idx="457">
                  <c:v>193</c:v>
                </c:pt>
                <c:pt idx="458">
                  <c:v>194</c:v>
                </c:pt>
                <c:pt idx="459">
                  <c:v>195</c:v>
                </c:pt>
                <c:pt idx="460">
                  <c:v>196</c:v>
                </c:pt>
                <c:pt idx="461">
                  <c:v>197</c:v>
                </c:pt>
                <c:pt idx="462">
                  <c:v>198</c:v>
                </c:pt>
                <c:pt idx="463">
                  <c:v>199</c:v>
                </c:pt>
                <c:pt idx="464">
                  <c:v>200</c:v>
                </c:pt>
                <c:pt idx="465">
                  <c:v>201</c:v>
                </c:pt>
                <c:pt idx="466">
                  <c:v>202</c:v>
                </c:pt>
                <c:pt idx="467">
                  <c:v>203</c:v>
                </c:pt>
                <c:pt idx="468">
                  <c:v>204</c:v>
                </c:pt>
                <c:pt idx="469">
                  <c:v>205</c:v>
                </c:pt>
                <c:pt idx="470">
                  <c:v>206</c:v>
                </c:pt>
                <c:pt idx="471">
                  <c:v>207</c:v>
                </c:pt>
                <c:pt idx="472">
                  <c:v>208</c:v>
                </c:pt>
                <c:pt idx="473">
                  <c:v>209</c:v>
                </c:pt>
                <c:pt idx="474">
                  <c:v>210</c:v>
                </c:pt>
                <c:pt idx="475">
                  <c:v>211</c:v>
                </c:pt>
                <c:pt idx="476">
                  <c:v>212</c:v>
                </c:pt>
                <c:pt idx="477">
                  <c:v>213</c:v>
                </c:pt>
                <c:pt idx="478">
                  <c:v>214</c:v>
                </c:pt>
                <c:pt idx="479">
                  <c:v>215</c:v>
                </c:pt>
                <c:pt idx="480">
                  <c:v>216</c:v>
                </c:pt>
                <c:pt idx="481">
                  <c:v>217</c:v>
                </c:pt>
                <c:pt idx="482">
                  <c:v>218</c:v>
                </c:pt>
                <c:pt idx="483">
                  <c:v>219</c:v>
                </c:pt>
                <c:pt idx="484">
                  <c:v>220</c:v>
                </c:pt>
                <c:pt idx="485">
                  <c:v>221</c:v>
                </c:pt>
                <c:pt idx="486">
                  <c:v>222</c:v>
                </c:pt>
                <c:pt idx="487">
                  <c:v>223</c:v>
                </c:pt>
                <c:pt idx="488">
                  <c:v>224</c:v>
                </c:pt>
                <c:pt idx="489">
                  <c:v>225</c:v>
                </c:pt>
                <c:pt idx="490">
                  <c:v>226</c:v>
                </c:pt>
                <c:pt idx="491">
                  <c:v>227</c:v>
                </c:pt>
                <c:pt idx="492">
                  <c:v>228</c:v>
                </c:pt>
                <c:pt idx="493">
                  <c:v>229</c:v>
                </c:pt>
                <c:pt idx="494">
                  <c:v>230</c:v>
                </c:pt>
                <c:pt idx="495">
                  <c:v>231</c:v>
                </c:pt>
                <c:pt idx="496">
                  <c:v>232</c:v>
                </c:pt>
                <c:pt idx="497">
                  <c:v>233</c:v>
                </c:pt>
                <c:pt idx="498">
                  <c:v>234</c:v>
                </c:pt>
                <c:pt idx="499">
                  <c:v>235</c:v>
                </c:pt>
                <c:pt idx="500">
                  <c:v>236</c:v>
                </c:pt>
                <c:pt idx="501">
                  <c:v>237</c:v>
                </c:pt>
                <c:pt idx="502">
                  <c:v>238</c:v>
                </c:pt>
                <c:pt idx="503">
                  <c:v>239</c:v>
                </c:pt>
                <c:pt idx="504">
                  <c:v>240</c:v>
                </c:pt>
                <c:pt idx="505">
                  <c:v>241</c:v>
                </c:pt>
                <c:pt idx="506">
                  <c:v>242</c:v>
                </c:pt>
                <c:pt idx="507">
                  <c:v>243</c:v>
                </c:pt>
                <c:pt idx="508">
                  <c:v>244</c:v>
                </c:pt>
                <c:pt idx="509">
                  <c:v>245</c:v>
                </c:pt>
                <c:pt idx="510">
                  <c:v>246</c:v>
                </c:pt>
                <c:pt idx="511">
                  <c:v>247</c:v>
                </c:pt>
                <c:pt idx="512">
                  <c:v>248</c:v>
                </c:pt>
                <c:pt idx="513">
                  <c:v>249</c:v>
                </c:pt>
                <c:pt idx="514">
                  <c:v>250</c:v>
                </c:pt>
                <c:pt idx="515">
                  <c:v>251</c:v>
                </c:pt>
                <c:pt idx="516">
                  <c:v>252</c:v>
                </c:pt>
                <c:pt idx="517">
                  <c:v>253</c:v>
                </c:pt>
                <c:pt idx="518">
                  <c:v>254</c:v>
                </c:pt>
                <c:pt idx="519">
                  <c:v>255</c:v>
                </c:pt>
                <c:pt idx="520">
                  <c:v>256</c:v>
                </c:pt>
                <c:pt idx="521">
                  <c:v>257</c:v>
                </c:pt>
                <c:pt idx="522">
                  <c:v>258</c:v>
                </c:pt>
                <c:pt idx="523">
                  <c:v>259</c:v>
                </c:pt>
                <c:pt idx="524">
                  <c:v>260</c:v>
                </c:pt>
                <c:pt idx="525">
                  <c:v>261</c:v>
                </c:pt>
                <c:pt idx="526">
                  <c:v>262</c:v>
                </c:pt>
                <c:pt idx="527">
                  <c:v>263</c:v>
                </c:pt>
                <c:pt idx="528">
                  <c:v>264</c:v>
                </c:pt>
                <c:pt idx="529">
                  <c:v>265</c:v>
                </c:pt>
                <c:pt idx="530">
                  <c:v>266</c:v>
                </c:pt>
                <c:pt idx="531">
                  <c:v>267</c:v>
                </c:pt>
                <c:pt idx="532">
                  <c:v>268</c:v>
                </c:pt>
                <c:pt idx="533">
                  <c:v>269</c:v>
                </c:pt>
                <c:pt idx="534">
                  <c:v>270</c:v>
                </c:pt>
                <c:pt idx="535">
                  <c:v>271</c:v>
                </c:pt>
                <c:pt idx="536">
                  <c:v>272</c:v>
                </c:pt>
                <c:pt idx="537">
                  <c:v>273</c:v>
                </c:pt>
                <c:pt idx="538">
                  <c:v>274</c:v>
                </c:pt>
                <c:pt idx="539">
                  <c:v>275</c:v>
                </c:pt>
                <c:pt idx="540">
                  <c:v>276</c:v>
                </c:pt>
                <c:pt idx="541">
                  <c:v>277</c:v>
                </c:pt>
                <c:pt idx="542">
                  <c:v>278</c:v>
                </c:pt>
                <c:pt idx="543">
                  <c:v>279</c:v>
                </c:pt>
                <c:pt idx="544">
                  <c:v>280</c:v>
                </c:pt>
                <c:pt idx="545">
                  <c:v>281</c:v>
                </c:pt>
                <c:pt idx="546">
                  <c:v>282</c:v>
                </c:pt>
                <c:pt idx="547">
                  <c:v>283</c:v>
                </c:pt>
                <c:pt idx="548">
                  <c:v>284</c:v>
                </c:pt>
                <c:pt idx="549">
                  <c:v>285</c:v>
                </c:pt>
                <c:pt idx="550">
                  <c:v>286</c:v>
                </c:pt>
                <c:pt idx="551">
                  <c:v>287</c:v>
                </c:pt>
                <c:pt idx="552">
                  <c:v>288</c:v>
                </c:pt>
                <c:pt idx="553">
                  <c:v>289</c:v>
                </c:pt>
                <c:pt idx="554">
                  <c:v>290</c:v>
                </c:pt>
                <c:pt idx="555">
                  <c:v>291</c:v>
                </c:pt>
                <c:pt idx="556">
                  <c:v>292</c:v>
                </c:pt>
                <c:pt idx="557">
                  <c:v>293</c:v>
                </c:pt>
                <c:pt idx="558">
                  <c:v>294</c:v>
                </c:pt>
                <c:pt idx="559">
                  <c:v>295</c:v>
                </c:pt>
                <c:pt idx="560">
                  <c:v>296</c:v>
                </c:pt>
                <c:pt idx="561">
                  <c:v>297</c:v>
                </c:pt>
                <c:pt idx="562">
                  <c:v>298</c:v>
                </c:pt>
                <c:pt idx="563">
                  <c:v>299</c:v>
                </c:pt>
                <c:pt idx="564">
                  <c:v>300</c:v>
                </c:pt>
                <c:pt idx="565">
                  <c:v>301</c:v>
                </c:pt>
                <c:pt idx="566">
                  <c:v>302</c:v>
                </c:pt>
                <c:pt idx="567">
                  <c:v>303</c:v>
                </c:pt>
                <c:pt idx="568">
                  <c:v>304</c:v>
                </c:pt>
                <c:pt idx="569">
                  <c:v>305</c:v>
                </c:pt>
                <c:pt idx="570">
                  <c:v>306</c:v>
                </c:pt>
                <c:pt idx="571">
                  <c:v>307</c:v>
                </c:pt>
                <c:pt idx="572">
                  <c:v>308</c:v>
                </c:pt>
                <c:pt idx="573">
                  <c:v>309</c:v>
                </c:pt>
                <c:pt idx="574">
                  <c:v>310</c:v>
                </c:pt>
                <c:pt idx="575">
                  <c:v>311</c:v>
                </c:pt>
                <c:pt idx="576">
                  <c:v>312</c:v>
                </c:pt>
              </c:numCache>
            </c:numRef>
          </c:cat>
          <c:val>
            <c:numRef>
              <c:f>Vechtdelta!$C$18:$C$594</c:f>
              <c:numCache>
                <c:formatCode>0,000</c:formatCode>
                <c:ptCount val="57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1.6521739130434782E-2</c:v>
                </c:pt>
                <c:pt idx="242">
                  <c:v>3.3043478260869563E-2</c:v>
                </c:pt>
                <c:pt idx="243">
                  <c:v>4.9565217391304345E-2</c:v>
                </c:pt>
                <c:pt idx="244">
                  <c:v>6.6086956521739126E-2</c:v>
                </c:pt>
                <c:pt idx="245">
                  <c:v>8.2608695652173908E-2</c:v>
                </c:pt>
                <c:pt idx="246">
                  <c:v>9.913043478260869E-2</c:v>
                </c:pt>
                <c:pt idx="247">
                  <c:v>0.11565217391304349</c:v>
                </c:pt>
                <c:pt idx="248">
                  <c:v>0.13217391304347825</c:v>
                </c:pt>
                <c:pt idx="249">
                  <c:v>0.14869565217391306</c:v>
                </c:pt>
                <c:pt idx="250">
                  <c:v>0.16521739130434782</c:v>
                </c:pt>
                <c:pt idx="251">
                  <c:v>0.18173913043478263</c:v>
                </c:pt>
                <c:pt idx="252">
                  <c:v>0.19826086956521738</c:v>
                </c:pt>
                <c:pt idx="253">
                  <c:v>0.21478260869565216</c:v>
                </c:pt>
                <c:pt idx="254">
                  <c:v>0.23130434782608697</c:v>
                </c:pt>
                <c:pt idx="255">
                  <c:v>0.24782608695652175</c:v>
                </c:pt>
                <c:pt idx="256">
                  <c:v>0.26434782608695651</c:v>
                </c:pt>
                <c:pt idx="257">
                  <c:v>0.28086956521739131</c:v>
                </c:pt>
                <c:pt idx="258">
                  <c:v>0.29739130434782612</c:v>
                </c:pt>
                <c:pt idx="259">
                  <c:v>0.31391304347826088</c:v>
                </c:pt>
                <c:pt idx="260">
                  <c:v>0.33043478260869563</c:v>
                </c:pt>
                <c:pt idx="261">
                  <c:v>0.34695652173913044</c:v>
                </c:pt>
                <c:pt idx="262">
                  <c:v>0.36347826086956525</c:v>
                </c:pt>
                <c:pt idx="263">
                  <c:v>0.38</c:v>
                </c:pt>
                <c:pt idx="264">
                  <c:v>0.38</c:v>
                </c:pt>
                <c:pt idx="265">
                  <c:v>0.38</c:v>
                </c:pt>
                <c:pt idx="266">
                  <c:v>0.36347826086956525</c:v>
                </c:pt>
                <c:pt idx="267">
                  <c:v>0.34695652173913044</c:v>
                </c:pt>
                <c:pt idx="268">
                  <c:v>0.33043478260869563</c:v>
                </c:pt>
                <c:pt idx="269">
                  <c:v>0.31391304347826088</c:v>
                </c:pt>
                <c:pt idx="270">
                  <c:v>0.29739130434782612</c:v>
                </c:pt>
                <c:pt idx="271">
                  <c:v>0.28086956521739131</c:v>
                </c:pt>
                <c:pt idx="272">
                  <c:v>0.26434782608695651</c:v>
                </c:pt>
                <c:pt idx="273">
                  <c:v>0.24782608695652175</c:v>
                </c:pt>
                <c:pt idx="274">
                  <c:v>0.23130434782608697</c:v>
                </c:pt>
                <c:pt idx="275">
                  <c:v>0.21478260869565216</c:v>
                </c:pt>
                <c:pt idx="276">
                  <c:v>0.19826086956521738</c:v>
                </c:pt>
                <c:pt idx="277">
                  <c:v>0.18173913043478263</c:v>
                </c:pt>
                <c:pt idx="278">
                  <c:v>0.16521739130434782</c:v>
                </c:pt>
                <c:pt idx="279">
                  <c:v>0.14869565217391306</c:v>
                </c:pt>
                <c:pt idx="280">
                  <c:v>0.13217391304347825</c:v>
                </c:pt>
                <c:pt idx="281">
                  <c:v>0.11565217391304349</c:v>
                </c:pt>
                <c:pt idx="282">
                  <c:v>9.913043478260869E-2</c:v>
                </c:pt>
                <c:pt idx="283">
                  <c:v>8.2608695652173908E-2</c:v>
                </c:pt>
                <c:pt idx="284">
                  <c:v>6.6086956521739126E-2</c:v>
                </c:pt>
                <c:pt idx="285">
                  <c:v>4.9565217391304345E-2</c:v>
                </c:pt>
                <c:pt idx="286">
                  <c:v>3.3043478260869563E-2</c:v>
                </c:pt>
                <c:pt idx="287">
                  <c:v>1.6521739130434782E-2</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numCache>
            </c:numRef>
          </c:val>
          <c:smooth val="0"/>
          <c:extLst xmlns:c16r2="http://schemas.microsoft.com/office/drawing/2015/06/chart">
            <c:ext xmlns:c16="http://schemas.microsoft.com/office/drawing/2014/chart" uri="{C3380CC4-5D6E-409C-BE32-E72D297353CC}">
              <c16:uniqueId val="{00000001-56B5-4617-B16E-ACFDC4DA35A8}"/>
            </c:ext>
          </c:extLst>
        </c:ser>
        <c:dLbls>
          <c:showLegendKey val="0"/>
          <c:showVal val="0"/>
          <c:showCatName val="0"/>
          <c:showSerName val="0"/>
          <c:showPercent val="0"/>
          <c:showBubbleSize val="0"/>
        </c:dLbls>
        <c:marker val="1"/>
        <c:smooth val="0"/>
        <c:axId val="253333888"/>
        <c:axId val="253323520"/>
      </c:lineChart>
      <c:catAx>
        <c:axId val="25330713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nl-NL"/>
                  <a:t>Tijd [uur]</a:t>
                </a:r>
              </a:p>
            </c:rich>
          </c:tx>
          <c:layout/>
          <c:overlay val="0"/>
          <c:spPr>
            <a:noFill/>
            <a:ln>
              <a:noFill/>
            </a:ln>
            <a:effectLst/>
          </c:spPr>
        </c:title>
        <c:numFmt formatCode="0,00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253321600"/>
        <c:crosses val="autoZero"/>
        <c:auto val="1"/>
        <c:lblAlgn val="ctr"/>
        <c:lblOffset val="100"/>
        <c:tickMarkSkip val="1"/>
        <c:noMultiLvlLbl val="0"/>
      </c:catAx>
      <c:valAx>
        <c:axId val="2533216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nl-NL"/>
                  <a:t>Waterstand [m+NAP]</a:t>
                </a:r>
              </a:p>
            </c:rich>
          </c:tx>
          <c:layout/>
          <c:overlay val="0"/>
          <c:spPr>
            <a:noFill/>
            <a:ln>
              <a:noFill/>
            </a:ln>
            <a:effectLst/>
          </c:spPr>
        </c:title>
        <c:numFmt formatCode="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253307136"/>
        <c:crosses val="autoZero"/>
        <c:crossBetween val="between"/>
      </c:valAx>
      <c:valAx>
        <c:axId val="253323520"/>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nl-NL"/>
                  <a:t>Golfhoogte [m]</a:t>
                </a:r>
              </a:p>
            </c:rich>
          </c:tx>
          <c:layout/>
          <c:overlay val="0"/>
          <c:spPr>
            <a:noFill/>
            <a:ln>
              <a:noFill/>
            </a:ln>
            <a:effectLst/>
          </c:spPr>
        </c:title>
        <c:numFmt formatCode="0,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253333888"/>
        <c:crosses val="max"/>
        <c:crossBetween val="between"/>
      </c:valAx>
      <c:catAx>
        <c:axId val="253333888"/>
        <c:scaling>
          <c:orientation val="minMax"/>
        </c:scaling>
        <c:delete val="1"/>
        <c:axPos val="b"/>
        <c:numFmt formatCode="0,000" sourceLinked="1"/>
        <c:majorTickMark val="out"/>
        <c:minorTickMark val="none"/>
        <c:tickLblPos val="nextTo"/>
        <c:crossAx val="253323520"/>
        <c:crosses val="autoZero"/>
        <c:auto val="1"/>
        <c:lblAlgn val="ctr"/>
        <c:lblOffset val="100"/>
        <c:noMultiLvlLbl val="0"/>
      </c:cat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nl-NL"/>
              <a:t>Cumulatief ingestroomd</a:t>
            </a:r>
            <a:r>
              <a:rPr lang="nl-NL" baseline="0"/>
              <a:t> volume</a:t>
            </a:r>
            <a:endParaRPr lang="nl-NL"/>
          </a:p>
        </c:rich>
      </c:tx>
      <c:overlay val="0"/>
      <c:spPr>
        <a:noFill/>
        <a:ln>
          <a:noFill/>
        </a:ln>
        <a:effectLst/>
      </c:spPr>
    </c:title>
    <c:autoTitleDeleted val="0"/>
    <c:plotArea>
      <c:layout>
        <c:manualLayout>
          <c:layoutTarget val="inner"/>
          <c:xMode val="edge"/>
          <c:yMode val="edge"/>
          <c:x val="0.27063969944933353"/>
          <c:y val="0.17171296296296298"/>
          <c:w val="0.69668056198857498"/>
          <c:h val="0.49158136482939635"/>
        </c:manualLayout>
      </c:layout>
      <c:lineChart>
        <c:grouping val="standard"/>
        <c:varyColors val="0"/>
        <c:ser>
          <c:idx val="0"/>
          <c:order val="0"/>
          <c:tx>
            <c:strRef>
              <c:f>Vechtdelta!$H$17</c:f>
              <c:strCache>
                <c:ptCount val="1"/>
                <c:pt idx="0">
                  <c:v>Vin cum [m3]</c:v>
                </c:pt>
              </c:strCache>
            </c:strRef>
          </c:tx>
          <c:spPr>
            <a:ln w="28575" cap="rnd">
              <a:solidFill>
                <a:schemeClr val="accent1"/>
              </a:solidFill>
              <a:round/>
            </a:ln>
            <a:effectLst/>
          </c:spPr>
          <c:marker>
            <c:symbol val="none"/>
          </c:marker>
          <c:cat>
            <c:numRef>
              <c:f>Vechtdelta!$A$18:$A$594</c:f>
              <c:numCache>
                <c:formatCode>0,000</c:formatCode>
                <c:ptCount val="577"/>
                <c:pt idx="0">
                  <c:v>-264</c:v>
                </c:pt>
                <c:pt idx="1">
                  <c:v>-263</c:v>
                </c:pt>
                <c:pt idx="2">
                  <c:v>-262</c:v>
                </c:pt>
                <c:pt idx="3">
                  <c:v>-261</c:v>
                </c:pt>
                <c:pt idx="4">
                  <c:v>-260</c:v>
                </c:pt>
                <c:pt idx="5">
                  <c:v>-259</c:v>
                </c:pt>
                <c:pt idx="6">
                  <c:v>-258</c:v>
                </c:pt>
                <c:pt idx="7">
                  <c:v>-257</c:v>
                </c:pt>
                <c:pt idx="8">
                  <c:v>-256</c:v>
                </c:pt>
                <c:pt idx="9">
                  <c:v>-255</c:v>
                </c:pt>
                <c:pt idx="10">
                  <c:v>-254</c:v>
                </c:pt>
                <c:pt idx="11">
                  <c:v>-253</c:v>
                </c:pt>
                <c:pt idx="12">
                  <c:v>-252</c:v>
                </c:pt>
                <c:pt idx="13">
                  <c:v>-251</c:v>
                </c:pt>
                <c:pt idx="14">
                  <c:v>-250</c:v>
                </c:pt>
                <c:pt idx="15">
                  <c:v>-249</c:v>
                </c:pt>
                <c:pt idx="16">
                  <c:v>-248</c:v>
                </c:pt>
                <c:pt idx="17">
                  <c:v>-247</c:v>
                </c:pt>
                <c:pt idx="18">
                  <c:v>-246</c:v>
                </c:pt>
                <c:pt idx="19">
                  <c:v>-245</c:v>
                </c:pt>
                <c:pt idx="20">
                  <c:v>-244</c:v>
                </c:pt>
                <c:pt idx="21">
                  <c:v>-243</c:v>
                </c:pt>
                <c:pt idx="22">
                  <c:v>-242</c:v>
                </c:pt>
                <c:pt idx="23">
                  <c:v>-241</c:v>
                </c:pt>
                <c:pt idx="24">
                  <c:v>-240</c:v>
                </c:pt>
                <c:pt idx="25">
                  <c:v>-239</c:v>
                </c:pt>
                <c:pt idx="26">
                  <c:v>-238</c:v>
                </c:pt>
                <c:pt idx="27">
                  <c:v>-237</c:v>
                </c:pt>
                <c:pt idx="28">
                  <c:v>-236</c:v>
                </c:pt>
                <c:pt idx="29">
                  <c:v>-235</c:v>
                </c:pt>
                <c:pt idx="30">
                  <c:v>-234</c:v>
                </c:pt>
                <c:pt idx="31">
                  <c:v>-233</c:v>
                </c:pt>
                <c:pt idx="32">
                  <c:v>-232</c:v>
                </c:pt>
                <c:pt idx="33">
                  <c:v>-231</c:v>
                </c:pt>
                <c:pt idx="34">
                  <c:v>-230</c:v>
                </c:pt>
                <c:pt idx="35">
                  <c:v>-229</c:v>
                </c:pt>
                <c:pt idx="36">
                  <c:v>-228</c:v>
                </c:pt>
                <c:pt idx="37">
                  <c:v>-227</c:v>
                </c:pt>
                <c:pt idx="38">
                  <c:v>-226</c:v>
                </c:pt>
                <c:pt idx="39">
                  <c:v>-225</c:v>
                </c:pt>
                <c:pt idx="40">
                  <c:v>-224</c:v>
                </c:pt>
                <c:pt idx="41">
                  <c:v>-223</c:v>
                </c:pt>
                <c:pt idx="42">
                  <c:v>-222</c:v>
                </c:pt>
                <c:pt idx="43">
                  <c:v>-221</c:v>
                </c:pt>
                <c:pt idx="44">
                  <c:v>-220</c:v>
                </c:pt>
                <c:pt idx="45">
                  <c:v>-219</c:v>
                </c:pt>
                <c:pt idx="46">
                  <c:v>-218</c:v>
                </c:pt>
                <c:pt idx="47">
                  <c:v>-217</c:v>
                </c:pt>
                <c:pt idx="48">
                  <c:v>-216</c:v>
                </c:pt>
                <c:pt idx="49">
                  <c:v>-215</c:v>
                </c:pt>
                <c:pt idx="50">
                  <c:v>-214</c:v>
                </c:pt>
                <c:pt idx="51">
                  <c:v>-213</c:v>
                </c:pt>
                <c:pt idx="52">
                  <c:v>-212</c:v>
                </c:pt>
                <c:pt idx="53">
                  <c:v>-211</c:v>
                </c:pt>
                <c:pt idx="54">
                  <c:v>-210</c:v>
                </c:pt>
                <c:pt idx="55">
                  <c:v>-209</c:v>
                </c:pt>
                <c:pt idx="56">
                  <c:v>-208</c:v>
                </c:pt>
                <c:pt idx="57">
                  <c:v>-207</c:v>
                </c:pt>
                <c:pt idx="58">
                  <c:v>-206</c:v>
                </c:pt>
                <c:pt idx="59">
                  <c:v>-205</c:v>
                </c:pt>
                <c:pt idx="60">
                  <c:v>-204</c:v>
                </c:pt>
                <c:pt idx="61">
                  <c:v>-203</c:v>
                </c:pt>
                <c:pt idx="62">
                  <c:v>-202</c:v>
                </c:pt>
                <c:pt idx="63">
                  <c:v>-201</c:v>
                </c:pt>
                <c:pt idx="64">
                  <c:v>-200</c:v>
                </c:pt>
                <c:pt idx="65">
                  <c:v>-199</c:v>
                </c:pt>
                <c:pt idx="66">
                  <c:v>-198</c:v>
                </c:pt>
                <c:pt idx="67">
                  <c:v>-197</c:v>
                </c:pt>
                <c:pt idx="68">
                  <c:v>-196</c:v>
                </c:pt>
                <c:pt idx="69">
                  <c:v>-195</c:v>
                </c:pt>
                <c:pt idx="70">
                  <c:v>-194</c:v>
                </c:pt>
                <c:pt idx="71">
                  <c:v>-193</c:v>
                </c:pt>
                <c:pt idx="72">
                  <c:v>-192</c:v>
                </c:pt>
                <c:pt idx="73">
                  <c:v>-191</c:v>
                </c:pt>
                <c:pt idx="74">
                  <c:v>-190</c:v>
                </c:pt>
                <c:pt idx="75">
                  <c:v>-189</c:v>
                </c:pt>
                <c:pt idx="76">
                  <c:v>-188</c:v>
                </c:pt>
                <c:pt idx="77">
                  <c:v>-187</c:v>
                </c:pt>
                <c:pt idx="78">
                  <c:v>-186</c:v>
                </c:pt>
                <c:pt idx="79">
                  <c:v>-185</c:v>
                </c:pt>
                <c:pt idx="80">
                  <c:v>-184</c:v>
                </c:pt>
                <c:pt idx="81">
                  <c:v>-183</c:v>
                </c:pt>
                <c:pt idx="82">
                  <c:v>-182</c:v>
                </c:pt>
                <c:pt idx="83">
                  <c:v>-181</c:v>
                </c:pt>
                <c:pt idx="84">
                  <c:v>-180</c:v>
                </c:pt>
                <c:pt idx="85">
                  <c:v>-179</c:v>
                </c:pt>
                <c:pt idx="86">
                  <c:v>-178</c:v>
                </c:pt>
                <c:pt idx="87">
                  <c:v>-177</c:v>
                </c:pt>
                <c:pt idx="88">
                  <c:v>-176</c:v>
                </c:pt>
                <c:pt idx="89">
                  <c:v>-175</c:v>
                </c:pt>
                <c:pt idx="90">
                  <c:v>-174</c:v>
                </c:pt>
                <c:pt idx="91">
                  <c:v>-173</c:v>
                </c:pt>
                <c:pt idx="92">
                  <c:v>-172</c:v>
                </c:pt>
                <c:pt idx="93">
                  <c:v>-171</c:v>
                </c:pt>
                <c:pt idx="94">
                  <c:v>-170</c:v>
                </c:pt>
                <c:pt idx="95">
                  <c:v>-169</c:v>
                </c:pt>
                <c:pt idx="96">
                  <c:v>-168</c:v>
                </c:pt>
                <c:pt idx="97">
                  <c:v>-167</c:v>
                </c:pt>
                <c:pt idx="98">
                  <c:v>-166</c:v>
                </c:pt>
                <c:pt idx="99">
                  <c:v>-165</c:v>
                </c:pt>
                <c:pt idx="100">
                  <c:v>-164</c:v>
                </c:pt>
                <c:pt idx="101">
                  <c:v>-163</c:v>
                </c:pt>
                <c:pt idx="102">
                  <c:v>-162</c:v>
                </c:pt>
                <c:pt idx="103">
                  <c:v>-161</c:v>
                </c:pt>
                <c:pt idx="104">
                  <c:v>-160</c:v>
                </c:pt>
                <c:pt idx="105">
                  <c:v>-159</c:v>
                </c:pt>
                <c:pt idx="106">
                  <c:v>-158</c:v>
                </c:pt>
                <c:pt idx="107">
                  <c:v>-157</c:v>
                </c:pt>
                <c:pt idx="108">
                  <c:v>-156</c:v>
                </c:pt>
                <c:pt idx="109">
                  <c:v>-155</c:v>
                </c:pt>
                <c:pt idx="110">
                  <c:v>-154</c:v>
                </c:pt>
                <c:pt idx="111">
                  <c:v>-153</c:v>
                </c:pt>
                <c:pt idx="112">
                  <c:v>-152</c:v>
                </c:pt>
                <c:pt idx="113">
                  <c:v>-151</c:v>
                </c:pt>
                <c:pt idx="114">
                  <c:v>-150</c:v>
                </c:pt>
                <c:pt idx="115">
                  <c:v>-149</c:v>
                </c:pt>
                <c:pt idx="116">
                  <c:v>-148</c:v>
                </c:pt>
                <c:pt idx="117">
                  <c:v>-147</c:v>
                </c:pt>
                <c:pt idx="118">
                  <c:v>-146</c:v>
                </c:pt>
                <c:pt idx="119">
                  <c:v>-145</c:v>
                </c:pt>
                <c:pt idx="120">
                  <c:v>-144</c:v>
                </c:pt>
                <c:pt idx="121">
                  <c:v>-143</c:v>
                </c:pt>
                <c:pt idx="122">
                  <c:v>-142</c:v>
                </c:pt>
                <c:pt idx="123">
                  <c:v>-141</c:v>
                </c:pt>
                <c:pt idx="124">
                  <c:v>-140</c:v>
                </c:pt>
                <c:pt idx="125">
                  <c:v>-139</c:v>
                </c:pt>
                <c:pt idx="126">
                  <c:v>-138</c:v>
                </c:pt>
                <c:pt idx="127">
                  <c:v>-137</c:v>
                </c:pt>
                <c:pt idx="128">
                  <c:v>-136</c:v>
                </c:pt>
                <c:pt idx="129">
                  <c:v>-135</c:v>
                </c:pt>
                <c:pt idx="130">
                  <c:v>-134</c:v>
                </c:pt>
                <c:pt idx="131">
                  <c:v>-133</c:v>
                </c:pt>
                <c:pt idx="132">
                  <c:v>-132</c:v>
                </c:pt>
                <c:pt idx="133">
                  <c:v>-131</c:v>
                </c:pt>
                <c:pt idx="134">
                  <c:v>-130</c:v>
                </c:pt>
                <c:pt idx="135">
                  <c:v>-129</c:v>
                </c:pt>
                <c:pt idx="136">
                  <c:v>-128</c:v>
                </c:pt>
                <c:pt idx="137">
                  <c:v>-127</c:v>
                </c:pt>
                <c:pt idx="138">
                  <c:v>-126</c:v>
                </c:pt>
                <c:pt idx="139">
                  <c:v>-125</c:v>
                </c:pt>
                <c:pt idx="140">
                  <c:v>-124</c:v>
                </c:pt>
                <c:pt idx="141">
                  <c:v>-123</c:v>
                </c:pt>
                <c:pt idx="142">
                  <c:v>-122</c:v>
                </c:pt>
                <c:pt idx="143">
                  <c:v>-121</c:v>
                </c:pt>
                <c:pt idx="144">
                  <c:v>-120</c:v>
                </c:pt>
                <c:pt idx="145">
                  <c:v>-119</c:v>
                </c:pt>
                <c:pt idx="146">
                  <c:v>-118</c:v>
                </c:pt>
                <c:pt idx="147">
                  <c:v>-117</c:v>
                </c:pt>
                <c:pt idx="148">
                  <c:v>-116</c:v>
                </c:pt>
                <c:pt idx="149">
                  <c:v>-115</c:v>
                </c:pt>
                <c:pt idx="150">
                  <c:v>-114</c:v>
                </c:pt>
                <c:pt idx="151">
                  <c:v>-113</c:v>
                </c:pt>
                <c:pt idx="152">
                  <c:v>-112</c:v>
                </c:pt>
                <c:pt idx="153">
                  <c:v>-111</c:v>
                </c:pt>
                <c:pt idx="154">
                  <c:v>-110</c:v>
                </c:pt>
                <c:pt idx="155">
                  <c:v>-109</c:v>
                </c:pt>
                <c:pt idx="156">
                  <c:v>-108</c:v>
                </c:pt>
                <c:pt idx="157">
                  <c:v>-107</c:v>
                </c:pt>
                <c:pt idx="158">
                  <c:v>-106</c:v>
                </c:pt>
                <c:pt idx="159">
                  <c:v>-105</c:v>
                </c:pt>
                <c:pt idx="160">
                  <c:v>-104</c:v>
                </c:pt>
                <c:pt idx="161">
                  <c:v>-103</c:v>
                </c:pt>
                <c:pt idx="162">
                  <c:v>-102</c:v>
                </c:pt>
                <c:pt idx="163">
                  <c:v>-101</c:v>
                </c:pt>
                <c:pt idx="164">
                  <c:v>-100</c:v>
                </c:pt>
                <c:pt idx="165">
                  <c:v>-99</c:v>
                </c:pt>
                <c:pt idx="166">
                  <c:v>-98</c:v>
                </c:pt>
                <c:pt idx="167">
                  <c:v>-97</c:v>
                </c:pt>
                <c:pt idx="168">
                  <c:v>-96</c:v>
                </c:pt>
                <c:pt idx="169">
                  <c:v>-95</c:v>
                </c:pt>
                <c:pt idx="170">
                  <c:v>-94</c:v>
                </c:pt>
                <c:pt idx="171">
                  <c:v>-93</c:v>
                </c:pt>
                <c:pt idx="172">
                  <c:v>-92</c:v>
                </c:pt>
                <c:pt idx="173">
                  <c:v>-91</c:v>
                </c:pt>
                <c:pt idx="174">
                  <c:v>-90</c:v>
                </c:pt>
                <c:pt idx="175">
                  <c:v>-89</c:v>
                </c:pt>
                <c:pt idx="176">
                  <c:v>-88</c:v>
                </c:pt>
                <c:pt idx="177">
                  <c:v>-87</c:v>
                </c:pt>
                <c:pt idx="178">
                  <c:v>-86</c:v>
                </c:pt>
                <c:pt idx="179">
                  <c:v>-85</c:v>
                </c:pt>
                <c:pt idx="180">
                  <c:v>-84</c:v>
                </c:pt>
                <c:pt idx="181">
                  <c:v>-83</c:v>
                </c:pt>
                <c:pt idx="182">
                  <c:v>-82</c:v>
                </c:pt>
                <c:pt idx="183">
                  <c:v>-81</c:v>
                </c:pt>
                <c:pt idx="184">
                  <c:v>-80</c:v>
                </c:pt>
                <c:pt idx="185">
                  <c:v>-79</c:v>
                </c:pt>
                <c:pt idx="186">
                  <c:v>-78</c:v>
                </c:pt>
                <c:pt idx="187">
                  <c:v>-77</c:v>
                </c:pt>
                <c:pt idx="188">
                  <c:v>-76</c:v>
                </c:pt>
                <c:pt idx="189">
                  <c:v>-75</c:v>
                </c:pt>
                <c:pt idx="190">
                  <c:v>-74</c:v>
                </c:pt>
                <c:pt idx="191">
                  <c:v>-73</c:v>
                </c:pt>
                <c:pt idx="192">
                  <c:v>-72</c:v>
                </c:pt>
                <c:pt idx="193">
                  <c:v>-71</c:v>
                </c:pt>
                <c:pt idx="194">
                  <c:v>-70</c:v>
                </c:pt>
                <c:pt idx="195">
                  <c:v>-69</c:v>
                </c:pt>
                <c:pt idx="196">
                  <c:v>-68</c:v>
                </c:pt>
                <c:pt idx="197">
                  <c:v>-67</c:v>
                </c:pt>
                <c:pt idx="198">
                  <c:v>-66</c:v>
                </c:pt>
                <c:pt idx="199">
                  <c:v>-65</c:v>
                </c:pt>
                <c:pt idx="200">
                  <c:v>-64</c:v>
                </c:pt>
                <c:pt idx="201">
                  <c:v>-63</c:v>
                </c:pt>
                <c:pt idx="202">
                  <c:v>-62</c:v>
                </c:pt>
                <c:pt idx="203">
                  <c:v>-61</c:v>
                </c:pt>
                <c:pt idx="204">
                  <c:v>-60</c:v>
                </c:pt>
                <c:pt idx="205">
                  <c:v>-59</c:v>
                </c:pt>
                <c:pt idx="206">
                  <c:v>-58</c:v>
                </c:pt>
                <c:pt idx="207">
                  <c:v>-57</c:v>
                </c:pt>
                <c:pt idx="208">
                  <c:v>-56</c:v>
                </c:pt>
                <c:pt idx="209">
                  <c:v>-55</c:v>
                </c:pt>
                <c:pt idx="210">
                  <c:v>-54</c:v>
                </c:pt>
                <c:pt idx="211">
                  <c:v>-53</c:v>
                </c:pt>
                <c:pt idx="212">
                  <c:v>-52</c:v>
                </c:pt>
                <c:pt idx="213">
                  <c:v>-51</c:v>
                </c:pt>
                <c:pt idx="214">
                  <c:v>-50</c:v>
                </c:pt>
                <c:pt idx="215">
                  <c:v>-49</c:v>
                </c:pt>
                <c:pt idx="216">
                  <c:v>-48</c:v>
                </c:pt>
                <c:pt idx="217">
                  <c:v>-47</c:v>
                </c:pt>
                <c:pt idx="218">
                  <c:v>-46</c:v>
                </c:pt>
                <c:pt idx="219">
                  <c:v>-45</c:v>
                </c:pt>
                <c:pt idx="220">
                  <c:v>-44</c:v>
                </c:pt>
                <c:pt idx="221">
                  <c:v>-43</c:v>
                </c:pt>
                <c:pt idx="222">
                  <c:v>-42</c:v>
                </c:pt>
                <c:pt idx="223">
                  <c:v>-41</c:v>
                </c:pt>
                <c:pt idx="224">
                  <c:v>-40</c:v>
                </c:pt>
                <c:pt idx="225">
                  <c:v>-39</c:v>
                </c:pt>
                <c:pt idx="226">
                  <c:v>-38</c:v>
                </c:pt>
                <c:pt idx="227">
                  <c:v>-37</c:v>
                </c:pt>
                <c:pt idx="228">
                  <c:v>-36</c:v>
                </c:pt>
                <c:pt idx="229">
                  <c:v>-35</c:v>
                </c:pt>
                <c:pt idx="230">
                  <c:v>-34</c:v>
                </c:pt>
                <c:pt idx="231">
                  <c:v>-33</c:v>
                </c:pt>
                <c:pt idx="232">
                  <c:v>-32</c:v>
                </c:pt>
                <c:pt idx="233">
                  <c:v>-31</c:v>
                </c:pt>
                <c:pt idx="234">
                  <c:v>-30</c:v>
                </c:pt>
                <c:pt idx="235">
                  <c:v>-29</c:v>
                </c:pt>
                <c:pt idx="236">
                  <c:v>-28</c:v>
                </c:pt>
                <c:pt idx="237">
                  <c:v>-27</c:v>
                </c:pt>
                <c:pt idx="238">
                  <c:v>-26</c:v>
                </c:pt>
                <c:pt idx="239">
                  <c:v>-25</c:v>
                </c:pt>
                <c:pt idx="240">
                  <c:v>-24</c:v>
                </c:pt>
                <c:pt idx="241">
                  <c:v>-23</c:v>
                </c:pt>
                <c:pt idx="242">
                  <c:v>-22</c:v>
                </c:pt>
                <c:pt idx="243">
                  <c:v>-21</c:v>
                </c:pt>
                <c:pt idx="244">
                  <c:v>-20</c:v>
                </c:pt>
                <c:pt idx="245">
                  <c:v>-19</c:v>
                </c:pt>
                <c:pt idx="246">
                  <c:v>-18</c:v>
                </c:pt>
                <c:pt idx="247">
                  <c:v>-17</c:v>
                </c:pt>
                <c:pt idx="248">
                  <c:v>-16</c:v>
                </c:pt>
                <c:pt idx="249">
                  <c:v>-15</c:v>
                </c:pt>
                <c:pt idx="250">
                  <c:v>-14</c:v>
                </c:pt>
                <c:pt idx="251">
                  <c:v>-13</c:v>
                </c:pt>
                <c:pt idx="252">
                  <c:v>-12</c:v>
                </c:pt>
                <c:pt idx="253">
                  <c:v>-11</c:v>
                </c:pt>
                <c:pt idx="254">
                  <c:v>-10</c:v>
                </c:pt>
                <c:pt idx="255">
                  <c:v>-9</c:v>
                </c:pt>
                <c:pt idx="256">
                  <c:v>-8</c:v>
                </c:pt>
                <c:pt idx="257">
                  <c:v>-7</c:v>
                </c:pt>
                <c:pt idx="258">
                  <c:v>-6</c:v>
                </c:pt>
                <c:pt idx="259">
                  <c:v>-5</c:v>
                </c:pt>
                <c:pt idx="260">
                  <c:v>-4</c:v>
                </c:pt>
                <c:pt idx="261">
                  <c:v>-3</c:v>
                </c:pt>
                <c:pt idx="262">
                  <c:v>-2</c:v>
                </c:pt>
                <c:pt idx="263">
                  <c:v>-1</c:v>
                </c:pt>
                <c:pt idx="264">
                  <c:v>0</c:v>
                </c:pt>
                <c:pt idx="265">
                  <c:v>1</c:v>
                </c:pt>
                <c:pt idx="266">
                  <c:v>2</c:v>
                </c:pt>
                <c:pt idx="267">
                  <c:v>3</c:v>
                </c:pt>
                <c:pt idx="268">
                  <c:v>4</c:v>
                </c:pt>
                <c:pt idx="269">
                  <c:v>5</c:v>
                </c:pt>
                <c:pt idx="270">
                  <c:v>6</c:v>
                </c:pt>
                <c:pt idx="271">
                  <c:v>7</c:v>
                </c:pt>
                <c:pt idx="272">
                  <c:v>8</c:v>
                </c:pt>
                <c:pt idx="273">
                  <c:v>9</c:v>
                </c:pt>
                <c:pt idx="274">
                  <c:v>10</c:v>
                </c:pt>
                <c:pt idx="275">
                  <c:v>11</c:v>
                </c:pt>
                <c:pt idx="276">
                  <c:v>12</c:v>
                </c:pt>
                <c:pt idx="277">
                  <c:v>13</c:v>
                </c:pt>
                <c:pt idx="278">
                  <c:v>14</c:v>
                </c:pt>
                <c:pt idx="279">
                  <c:v>15</c:v>
                </c:pt>
                <c:pt idx="280">
                  <c:v>16</c:v>
                </c:pt>
                <c:pt idx="281">
                  <c:v>17</c:v>
                </c:pt>
                <c:pt idx="282">
                  <c:v>18</c:v>
                </c:pt>
                <c:pt idx="283">
                  <c:v>19</c:v>
                </c:pt>
                <c:pt idx="284">
                  <c:v>20</c:v>
                </c:pt>
                <c:pt idx="285">
                  <c:v>21</c:v>
                </c:pt>
                <c:pt idx="286">
                  <c:v>22</c:v>
                </c:pt>
                <c:pt idx="287">
                  <c:v>23</c:v>
                </c:pt>
                <c:pt idx="288">
                  <c:v>24</c:v>
                </c:pt>
                <c:pt idx="289">
                  <c:v>25</c:v>
                </c:pt>
                <c:pt idx="290">
                  <c:v>26</c:v>
                </c:pt>
                <c:pt idx="291">
                  <c:v>27</c:v>
                </c:pt>
                <c:pt idx="292">
                  <c:v>28</c:v>
                </c:pt>
                <c:pt idx="293">
                  <c:v>29</c:v>
                </c:pt>
                <c:pt idx="294">
                  <c:v>30</c:v>
                </c:pt>
                <c:pt idx="295">
                  <c:v>31</c:v>
                </c:pt>
                <c:pt idx="296">
                  <c:v>32</c:v>
                </c:pt>
                <c:pt idx="297">
                  <c:v>33</c:v>
                </c:pt>
                <c:pt idx="298">
                  <c:v>34</c:v>
                </c:pt>
                <c:pt idx="299">
                  <c:v>35</c:v>
                </c:pt>
                <c:pt idx="300">
                  <c:v>36</c:v>
                </c:pt>
                <c:pt idx="301">
                  <c:v>37</c:v>
                </c:pt>
                <c:pt idx="302">
                  <c:v>38</c:v>
                </c:pt>
                <c:pt idx="303">
                  <c:v>39</c:v>
                </c:pt>
                <c:pt idx="304">
                  <c:v>40</c:v>
                </c:pt>
                <c:pt idx="305">
                  <c:v>41</c:v>
                </c:pt>
                <c:pt idx="306">
                  <c:v>42</c:v>
                </c:pt>
                <c:pt idx="307">
                  <c:v>43</c:v>
                </c:pt>
                <c:pt idx="308">
                  <c:v>44</c:v>
                </c:pt>
                <c:pt idx="309">
                  <c:v>45</c:v>
                </c:pt>
                <c:pt idx="310">
                  <c:v>46</c:v>
                </c:pt>
                <c:pt idx="311">
                  <c:v>47</c:v>
                </c:pt>
                <c:pt idx="312">
                  <c:v>48</c:v>
                </c:pt>
                <c:pt idx="313">
                  <c:v>49</c:v>
                </c:pt>
                <c:pt idx="314">
                  <c:v>50</c:v>
                </c:pt>
                <c:pt idx="315">
                  <c:v>51</c:v>
                </c:pt>
                <c:pt idx="316">
                  <c:v>52</c:v>
                </c:pt>
                <c:pt idx="317">
                  <c:v>53</c:v>
                </c:pt>
                <c:pt idx="318">
                  <c:v>54</c:v>
                </c:pt>
                <c:pt idx="319">
                  <c:v>55</c:v>
                </c:pt>
                <c:pt idx="320">
                  <c:v>56</c:v>
                </c:pt>
                <c:pt idx="321">
                  <c:v>57</c:v>
                </c:pt>
                <c:pt idx="322">
                  <c:v>58</c:v>
                </c:pt>
                <c:pt idx="323">
                  <c:v>59</c:v>
                </c:pt>
                <c:pt idx="324">
                  <c:v>60</c:v>
                </c:pt>
                <c:pt idx="325">
                  <c:v>61</c:v>
                </c:pt>
                <c:pt idx="326">
                  <c:v>62</c:v>
                </c:pt>
                <c:pt idx="327">
                  <c:v>63</c:v>
                </c:pt>
                <c:pt idx="328">
                  <c:v>64</c:v>
                </c:pt>
                <c:pt idx="329">
                  <c:v>65</c:v>
                </c:pt>
                <c:pt idx="330">
                  <c:v>66</c:v>
                </c:pt>
                <c:pt idx="331">
                  <c:v>67</c:v>
                </c:pt>
                <c:pt idx="332">
                  <c:v>68</c:v>
                </c:pt>
                <c:pt idx="333">
                  <c:v>69</c:v>
                </c:pt>
                <c:pt idx="334">
                  <c:v>70</c:v>
                </c:pt>
                <c:pt idx="335">
                  <c:v>71</c:v>
                </c:pt>
                <c:pt idx="336">
                  <c:v>72</c:v>
                </c:pt>
                <c:pt idx="337">
                  <c:v>73</c:v>
                </c:pt>
                <c:pt idx="338">
                  <c:v>74</c:v>
                </c:pt>
                <c:pt idx="339">
                  <c:v>75</c:v>
                </c:pt>
                <c:pt idx="340">
                  <c:v>76</c:v>
                </c:pt>
                <c:pt idx="341">
                  <c:v>77</c:v>
                </c:pt>
                <c:pt idx="342">
                  <c:v>78</c:v>
                </c:pt>
                <c:pt idx="343">
                  <c:v>79</c:v>
                </c:pt>
                <c:pt idx="344">
                  <c:v>80</c:v>
                </c:pt>
                <c:pt idx="345">
                  <c:v>81</c:v>
                </c:pt>
                <c:pt idx="346">
                  <c:v>82</c:v>
                </c:pt>
                <c:pt idx="347">
                  <c:v>83</c:v>
                </c:pt>
                <c:pt idx="348">
                  <c:v>84</c:v>
                </c:pt>
                <c:pt idx="349">
                  <c:v>85</c:v>
                </c:pt>
                <c:pt idx="350">
                  <c:v>86</c:v>
                </c:pt>
                <c:pt idx="351">
                  <c:v>87</c:v>
                </c:pt>
                <c:pt idx="352">
                  <c:v>88</c:v>
                </c:pt>
                <c:pt idx="353">
                  <c:v>89</c:v>
                </c:pt>
                <c:pt idx="354">
                  <c:v>90</c:v>
                </c:pt>
                <c:pt idx="355">
                  <c:v>91</c:v>
                </c:pt>
                <c:pt idx="356">
                  <c:v>92</c:v>
                </c:pt>
                <c:pt idx="357">
                  <c:v>93</c:v>
                </c:pt>
                <c:pt idx="358">
                  <c:v>94</c:v>
                </c:pt>
                <c:pt idx="359">
                  <c:v>95</c:v>
                </c:pt>
                <c:pt idx="360">
                  <c:v>96</c:v>
                </c:pt>
                <c:pt idx="361">
                  <c:v>97</c:v>
                </c:pt>
                <c:pt idx="362">
                  <c:v>98</c:v>
                </c:pt>
                <c:pt idx="363">
                  <c:v>99</c:v>
                </c:pt>
                <c:pt idx="364">
                  <c:v>100</c:v>
                </c:pt>
                <c:pt idx="365">
                  <c:v>101</c:v>
                </c:pt>
                <c:pt idx="366">
                  <c:v>102</c:v>
                </c:pt>
                <c:pt idx="367">
                  <c:v>103</c:v>
                </c:pt>
                <c:pt idx="368">
                  <c:v>104</c:v>
                </c:pt>
                <c:pt idx="369">
                  <c:v>105</c:v>
                </c:pt>
                <c:pt idx="370">
                  <c:v>106</c:v>
                </c:pt>
                <c:pt idx="371">
                  <c:v>107</c:v>
                </c:pt>
                <c:pt idx="372">
                  <c:v>108</c:v>
                </c:pt>
                <c:pt idx="373">
                  <c:v>109</c:v>
                </c:pt>
                <c:pt idx="374">
                  <c:v>110</c:v>
                </c:pt>
                <c:pt idx="375">
                  <c:v>111</c:v>
                </c:pt>
                <c:pt idx="376">
                  <c:v>112</c:v>
                </c:pt>
                <c:pt idx="377">
                  <c:v>113</c:v>
                </c:pt>
                <c:pt idx="378">
                  <c:v>114</c:v>
                </c:pt>
                <c:pt idx="379">
                  <c:v>115</c:v>
                </c:pt>
                <c:pt idx="380">
                  <c:v>116</c:v>
                </c:pt>
                <c:pt idx="381">
                  <c:v>117</c:v>
                </c:pt>
                <c:pt idx="382">
                  <c:v>118</c:v>
                </c:pt>
                <c:pt idx="383">
                  <c:v>119</c:v>
                </c:pt>
                <c:pt idx="384">
                  <c:v>120</c:v>
                </c:pt>
                <c:pt idx="385">
                  <c:v>121</c:v>
                </c:pt>
                <c:pt idx="386">
                  <c:v>122</c:v>
                </c:pt>
                <c:pt idx="387">
                  <c:v>123</c:v>
                </c:pt>
                <c:pt idx="388">
                  <c:v>124</c:v>
                </c:pt>
                <c:pt idx="389">
                  <c:v>125</c:v>
                </c:pt>
                <c:pt idx="390">
                  <c:v>126</c:v>
                </c:pt>
                <c:pt idx="391">
                  <c:v>127</c:v>
                </c:pt>
                <c:pt idx="392">
                  <c:v>128</c:v>
                </c:pt>
                <c:pt idx="393">
                  <c:v>129</c:v>
                </c:pt>
                <c:pt idx="394">
                  <c:v>130</c:v>
                </c:pt>
                <c:pt idx="395">
                  <c:v>131</c:v>
                </c:pt>
                <c:pt idx="396">
                  <c:v>132</c:v>
                </c:pt>
                <c:pt idx="397">
                  <c:v>133</c:v>
                </c:pt>
                <c:pt idx="398">
                  <c:v>134</c:v>
                </c:pt>
                <c:pt idx="399">
                  <c:v>135</c:v>
                </c:pt>
                <c:pt idx="400">
                  <c:v>136</c:v>
                </c:pt>
                <c:pt idx="401">
                  <c:v>137</c:v>
                </c:pt>
                <c:pt idx="402">
                  <c:v>138</c:v>
                </c:pt>
                <c:pt idx="403">
                  <c:v>139</c:v>
                </c:pt>
                <c:pt idx="404">
                  <c:v>140</c:v>
                </c:pt>
                <c:pt idx="405">
                  <c:v>141</c:v>
                </c:pt>
                <c:pt idx="406">
                  <c:v>142</c:v>
                </c:pt>
                <c:pt idx="407">
                  <c:v>143</c:v>
                </c:pt>
                <c:pt idx="408">
                  <c:v>144</c:v>
                </c:pt>
                <c:pt idx="409">
                  <c:v>145</c:v>
                </c:pt>
                <c:pt idx="410">
                  <c:v>146</c:v>
                </c:pt>
                <c:pt idx="411">
                  <c:v>147</c:v>
                </c:pt>
                <c:pt idx="412">
                  <c:v>148</c:v>
                </c:pt>
                <c:pt idx="413">
                  <c:v>149</c:v>
                </c:pt>
                <c:pt idx="414">
                  <c:v>150</c:v>
                </c:pt>
                <c:pt idx="415">
                  <c:v>151</c:v>
                </c:pt>
                <c:pt idx="416">
                  <c:v>152</c:v>
                </c:pt>
                <c:pt idx="417">
                  <c:v>153</c:v>
                </c:pt>
                <c:pt idx="418">
                  <c:v>154</c:v>
                </c:pt>
                <c:pt idx="419">
                  <c:v>155</c:v>
                </c:pt>
                <c:pt idx="420">
                  <c:v>156</c:v>
                </c:pt>
                <c:pt idx="421">
                  <c:v>157</c:v>
                </c:pt>
                <c:pt idx="422">
                  <c:v>158</c:v>
                </c:pt>
                <c:pt idx="423">
                  <c:v>159</c:v>
                </c:pt>
                <c:pt idx="424">
                  <c:v>160</c:v>
                </c:pt>
                <c:pt idx="425">
                  <c:v>161</c:v>
                </c:pt>
                <c:pt idx="426">
                  <c:v>162</c:v>
                </c:pt>
                <c:pt idx="427">
                  <c:v>163</c:v>
                </c:pt>
                <c:pt idx="428">
                  <c:v>164</c:v>
                </c:pt>
                <c:pt idx="429">
                  <c:v>165</c:v>
                </c:pt>
                <c:pt idx="430">
                  <c:v>166</c:v>
                </c:pt>
                <c:pt idx="431">
                  <c:v>167</c:v>
                </c:pt>
                <c:pt idx="432">
                  <c:v>168</c:v>
                </c:pt>
                <c:pt idx="433">
                  <c:v>169</c:v>
                </c:pt>
                <c:pt idx="434">
                  <c:v>170</c:v>
                </c:pt>
                <c:pt idx="435">
                  <c:v>171</c:v>
                </c:pt>
                <c:pt idx="436">
                  <c:v>172</c:v>
                </c:pt>
                <c:pt idx="437">
                  <c:v>173</c:v>
                </c:pt>
                <c:pt idx="438">
                  <c:v>174</c:v>
                </c:pt>
                <c:pt idx="439">
                  <c:v>175</c:v>
                </c:pt>
                <c:pt idx="440">
                  <c:v>176</c:v>
                </c:pt>
                <c:pt idx="441">
                  <c:v>177</c:v>
                </c:pt>
                <c:pt idx="442">
                  <c:v>178</c:v>
                </c:pt>
                <c:pt idx="443">
                  <c:v>179</c:v>
                </c:pt>
                <c:pt idx="444">
                  <c:v>180</c:v>
                </c:pt>
                <c:pt idx="445">
                  <c:v>181</c:v>
                </c:pt>
                <c:pt idx="446">
                  <c:v>182</c:v>
                </c:pt>
                <c:pt idx="447">
                  <c:v>183</c:v>
                </c:pt>
                <c:pt idx="448">
                  <c:v>184</c:v>
                </c:pt>
                <c:pt idx="449">
                  <c:v>185</c:v>
                </c:pt>
                <c:pt idx="450">
                  <c:v>186</c:v>
                </c:pt>
                <c:pt idx="451">
                  <c:v>187</c:v>
                </c:pt>
                <c:pt idx="452">
                  <c:v>188</c:v>
                </c:pt>
                <c:pt idx="453">
                  <c:v>189</c:v>
                </c:pt>
                <c:pt idx="454">
                  <c:v>190</c:v>
                </c:pt>
                <c:pt idx="455">
                  <c:v>191</c:v>
                </c:pt>
                <c:pt idx="456">
                  <c:v>192</c:v>
                </c:pt>
                <c:pt idx="457">
                  <c:v>193</c:v>
                </c:pt>
                <c:pt idx="458">
                  <c:v>194</c:v>
                </c:pt>
                <c:pt idx="459">
                  <c:v>195</c:v>
                </c:pt>
                <c:pt idx="460">
                  <c:v>196</c:v>
                </c:pt>
                <c:pt idx="461">
                  <c:v>197</c:v>
                </c:pt>
                <c:pt idx="462">
                  <c:v>198</c:v>
                </c:pt>
                <c:pt idx="463">
                  <c:v>199</c:v>
                </c:pt>
                <c:pt idx="464">
                  <c:v>200</c:v>
                </c:pt>
                <c:pt idx="465">
                  <c:v>201</c:v>
                </c:pt>
                <c:pt idx="466">
                  <c:v>202</c:v>
                </c:pt>
                <c:pt idx="467">
                  <c:v>203</c:v>
                </c:pt>
                <c:pt idx="468">
                  <c:v>204</c:v>
                </c:pt>
                <c:pt idx="469">
                  <c:v>205</c:v>
                </c:pt>
                <c:pt idx="470">
                  <c:v>206</c:v>
                </c:pt>
                <c:pt idx="471">
                  <c:v>207</c:v>
                </c:pt>
                <c:pt idx="472">
                  <c:v>208</c:v>
                </c:pt>
                <c:pt idx="473">
                  <c:v>209</c:v>
                </c:pt>
                <c:pt idx="474">
                  <c:v>210</c:v>
                </c:pt>
                <c:pt idx="475">
                  <c:v>211</c:v>
                </c:pt>
                <c:pt idx="476">
                  <c:v>212</c:v>
                </c:pt>
                <c:pt idx="477">
                  <c:v>213</c:v>
                </c:pt>
                <c:pt idx="478">
                  <c:v>214</c:v>
                </c:pt>
                <c:pt idx="479">
                  <c:v>215</c:v>
                </c:pt>
                <c:pt idx="480">
                  <c:v>216</c:v>
                </c:pt>
                <c:pt idx="481">
                  <c:v>217</c:v>
                </c:pt>
                <c:pt idx="482">
                  <c:v>218</c:v>
                </c:pt>
                <c:pt idx="483">
                  <c:v>219</c:v>
                </c:pt>
                <c:pt idx="484">
                  <c:v>220</c:v>
                </c:pt>
                <c:pt idx="485">
                  <c:v>221</c:v>
                </c:pt>
                <c:pt idx="486">
                  <c:v>222</c:v>
                </c:pt>
                <c:pt idx="487">
                  <c:v>223</c:v>
                </c:pt>
                <c:pt idx="488">
                  <c:v>224</c:v>
                </c:pt>
                <c:pt idx="489">
                  <c:v>225</c:v>
                </c:pt>
                <c:pt idx="490">
                  <c:v>226</c:v>
                </c:pt>
                <c:pt idx="491">
                  <c:v>227</c:v>
                </c:pt>
                <c:pt idx="492">
                  <c:v>228</c:v>
                </c:pt>
                <c:pt idx="493">
                  <c:v>229</c:v>
                </c:pt>
                <c:pt idx="494">
                  <c:v>230</c:v>
                </c:pt>
                <c:pt idx="495">
                  <c:v>231</c:v>
                </c:pt>
                <c:pt idx="496">
                  <c:v>232</c:v>
                </c:pt>
                <c:pt idx="497">
                  <c:v>233</c:v>
                </c:pt>
                <c:pt idx="498">
                  <c:v>234</c:v>
                </c:pt>
                <c:pt idx="499">
                  <c:v>235</c:v>
                </c:pt>
                <c:pt idx="500">
                  <c:v>236</c:v>
                </c:pt>
                <c:pt idx="501">
                  <c:v>237</c:v>
                </c:pt>
                <c:pt idx="502">
                  <c:v>238</c:v>
                </c:pt>
                <c:pt idx="503">
                  <c:v>239</c:v>
                </c:pt>
                <c:pt idx="504">
                  <c:v>240</c:v>
                </c:pt>
                <c:pt idx="505">
                  <c:v>241</c:v>
                </c:pt>
                <c:pt idx="506">
                  <c:v>242</c:v>
                </c:pt>
                <c:pt idx="507">
                  <c:v>243</c:v>
                </c:pt>
                <c:pt idx="508">
                  <c:v>244</c:v>
                </c:pt>
                <c:pt idx="509">
                  <c:v>245</c:v>
                </c:pt>
                <c:pt idx="510">
                  <c:v>246</c:v>
                </c:pt>
                <c:pt idx="511">
                  <c:v>247</c:v>
                </c:pt>
                <c:pt idx="512">
                  <c:v>248</c:v>
                </c:pt>
                <c:pt idx="513">
                  <c:v>249</c:v>
                </c:pt>
                <c:pt idx="514">
                  <c:v>250</c:v>
                </c:pt>
                <c:pt idx="515">
                  <c:v>251</c:v>
                </c:pt>
                <c:pt idx="516">
                  <c:v>252</c:v>
                </c:pt>
                <c:pt idx="517">
                  <c:v>253</c:v>
                </c:pt>
                <c:pt idx="518">
                  <c:v>254</c:v>
                </c:pt>
                <c:pt idx="519">
                  <c:v>255</c:v>
                </c:pt>
                <c:pt idx="520">
                  <c:v>256</c:v>
                </c:pt>
                <c:pt idx="521">
                  <c:v>257</c:v>
                </c:pt>
                <c:pt idx="522">
                  <c:v>258</c:v>
                </c:pt>
                <c:pt idx="523">
                  <c:v>259</c:v>
                </c:pt>
                <c:pt idx="524">
                  <c:v>260</c:v>
                </c:pt>
                <c:pt idx="525">
                  <c:v>261</c:v>
                </c:pt>
                <c:pt idx="526">
                  <c:v>262</c:v>
                </c:pt>
                <c:pt idx="527">
                  <c:v>263</c:v>
                </c:pt>
                <c:pt idx="528">
                  <c:v>264</c:v>
                </c:pt>
                <c:pt idx="529">
                  <c:v>265</c:v>
                </c:pt>
                <c:pt idx="530">
                  <c:v>266</c:v>
                </c:pt>
                <c:pt idx="531">
                  <c:v>267</c:v>
                </c:pt>
                <c:pt idx="532">
                  <c:v>268</c:v>
                </c:pt>
                <c:pt idx="533">
                  <c:v>269</c:v>
                </c:pt>
                <c:pt idx="534">
                  <c:v>270</c:v>
                </c:pt>
                <c:pt idx="535">
                  <c:v>271</c:v>
                </c:pt>
                <c:pt idx="536">
                  <c:v>272</c:v>
                </c:pt>
                <c:pt idx="537">
                  <c:v>273</c:v>
                </c:pt>
                <c:pt idx="538">
                  <c:v>274</c:v>
                </c:pt>
                <c:pt idx="539">
                  <c:v>275</c:v>
                </c:pt>
                <c:pt idx="540">
                  <c:v>276</c:v>
                </c:pt>
                <c:pt idx="541">
                  <c:v>277</c:v>
                </c:pt>
                <c:pt idx="542">
                  <c:v>278</c:v>
                </c:pt>
                <c:pt idx="543">
                  <c:v>279</c:v>
                </c:pt>
                <c:pt idx="544">
                  <c:v>280</c:v>
                </c:pt>
                <c:pt idx="545">
                  <c:v>281</c:v>
                </c:pt>
                <c:pt idx="546">
                  <c:v>282</c:v>
                </c:pt>
                <c:pt idx="547">
                  <c:v>283</c:v>
                </c:pt>
                <c:pt idx="548">
                  <c:v>284</c:v>
                </c:pt>
                <c:pt idx="549">
                  <c:v>285</c:v>
                </c:pt>
                <c:pt idx="550">
                  <c:v>286</c:v>
                </c:pt>
                <c:pt idx="551">
                  <c:v>287</c:v>
                </c:pt>
                <c:pt idx="552">
                  <c:v>288</c:v>
                </c:pt>
                <c:pt idx="553">
                  <c:v>289</c:v>
                </c:pt>
                <c:pt idx="554">
                  <c:v>290</c:v>
                </c:pt>
                <c:pt idx="555">
                  <c:v>291</c:v>
                </c:pt>
                <c:pt idx="556">
                  <c:v>292</c:v>
                </c:pt>
                <c:pt idx="557">
                  <c:v>293</c:v>
                </c:pt>
                <c:pt idx="558">
                  <c:v>294</c:v>
                </c:pt>
                <c:pt idx="559">
                  <c:v>295</c:v>
                </c:pt>
                <c:pt idx="560">
                  <c:v>296</c:v>
                </c:pt>
                <c:pt idx="561">
                  <c:v>297</c:v>
                </c:pt>
                <c:pt idx="562">
                  <c:v>298</c:v>
                </c:pt>
                <c:pt idx="563">
                  <c:v>299</c:v>
                </c:pt>
                <c:pt idx="564">
                  <c:v>300</c:v>
                </c:pt>
                <c:pt idx="565">
                  <c:v>301</c:v>
                </c:pt>
                <c:pt idx="566">
                  <c:v>302</c:v>
                </c:pt>
                <c:pt idx="567">
                  <c:v>303</c:v>
                </c:pt>
                <c:pt idx="568">
                  <c:v>304</c:v>
                </c:pt>
                <c:pt idx="569">
                  <c:v>305</c:v>
                </c:pt>
                <c:pt idx="570">
                  <c:v>306</c:v>
                </c:pt>
                <c:pt idx="571">
                  <c:v>307</c:v>
                </c:pt>
                <c:pt idx="572">
                  <c:v>308</c:v>
                </c:pt>
                <c:pt idx="573">
                  <c:v>309</c:v>
                </c:pt>
                <c:pt idx="574">
                  <c:v>310</c:v>
                </c:pt>
                <c:pt idx="575">
                  <c:v>311</c:v>
                </c:pt>
                <c:pt idx="576">
                  <c:v>312</c:v>
                </c:pt>
              </c:numCache>
            </c:numRef>
          </c:cat>
          <c:val>
            <c:numRef>
              <c:f>Vechtdelta!$H$18:$H$594</c:f>
              <c:numCache>
                <c:formatCode>0</c:formatCode>
                <c:ptCount val="57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9.2084107900160213</c:v>
                </c:pt>
                <c:pt idx="128">
                  <c:v>78.12391520811218</c:v>
                </c:pt>
                <c:pt idx="129">
                  <c:v>236.11408915995557</c:v>
                </c:pt>
                <c:pt idx="130">
                  <c:v>504.82027937752059</c:v>
                </c:pt>
                <c:pt idx="131">
                  <c:v>902.26120381847954</c:v>
                </c:pt>
                <c:pt idx="132">
                  <c:v>1444.2144187979964</c:v>
                </c:pt>
                <c:pt idx="133">
                  <c:v>2144.89165545068</c:v>
                </c:pt>
                <c:pt idx="134">
                  <c:v>3017.3300621670924</c:v>
                </c:pt>
                <c:pt idx="135">
                  <c:v>4073.6431856120848</c:v>
                </c:pt>
                <c:pt idx="136">
                  <c:v>5325.1934605077931</c:v>
                </c:pt>
                <c:pt idx="137">
                  <c:v>6782.7168318077602</c:v>
                </c:pt>
                <c:pt idx="138">
                  <c:v>8456.4162831812864</c:v>
                </c:pt>
                <c:pt idx="139">
                  <c:v>10356.034164335881</c:v>
                </c:pt>
                <c:pt idx="140">
                  <c:v>12490.909494979795</c:v>
                </c:pt>
                <c:pt idx="141">
                  <c:v>14870.024284009665</c:v>
                </c:pt>
                <c:pt idx="142">
                  <c:v>17502.041604859169</c:v>
                </c:pt>
                <c:pt idx="143">
                  <c:v>20395.337346377662</c:v>
                </c:pt>
                <c:pt idx="144">
                  <c:v>23558.027019452791</c:v>
                </c:pt>
                <c:pt idx="145">
                  <c:v>26997.988634790425</c:v>
                </c:pt>
                <c:pt idx="146">
                  <c:v>30722.882413844163</c:v>
                </c:pt>
                <c:pt idx="147">
                  <c:v>34740.167914747813</c:v>
                </c:pt>
                <c:pt idx="148">
                  <c:v>39057.119024442232</c:v>
                </c:pt>
                <c:pt idx="149">
                  <c:v>43680.837171699997</c:v>
                </c:pt>
                <c:pt idx="150">
                  <c:v>48618.263043348168</c:v>
                </c:pt>
                <c:pt idx="151">
                  <c:v>53876.187030873574</c:v>
                </c:pt>
                <c:pt idx="152">
                  <c:v>59461.258592088147</c:v>
                </c:pt>
                <c:pt idx="153">
                  <c:v>65379.994679360672</c:v>
                </c:pt>
                <c:pt idx="154">
                  <c:v>71638.787359755341</c:v>
                </c:pt>
                <c:pt idx="155">
                  <c:v>78243.910731571363</c:v>
                </c:pt>
                <c:pt idx="156">
                  <c:v>85201.527225020211</c:v>
                </c:pt>
                <c:pt idx="157">
                  <c:v>92517.69336119073</c:v>
                </c:pt>
                <c:pt idx="158">
                  <c:v>100198.36503235369</c:v>
                </c:pt>
                <c:pt idx="159">
                  <c:v>108249.40235752272</c:v>
                </c:pt>
                <c:pt idx="160">
                  <c:v>116676.57415962283</c:v>
                </c:pt>
                <c:pt idx="161">
                  <c:v>125485.56210430911</c:v>
                </c:pt>
                <c:pt idx="162">
                  <c:v>134681.96453518927</c:v>
                </c:pt>
                <c:pt idx="163">
                  <c:v>144271.30003574438</c:v>
                </c:pt>
                <c:pt idx="164">
                  <c:v>154259.01074446214</c:v>
                </c:pt>
                <c:pt idx="165">
                  <c:v>164650.46544647901</c:v>
                </c:pt>
                <c:pt idx="166">
                  <c:v>175450.96246227369</c:v>
                </c:pt>
                <c:pt idx="167">
                  <c:v>186665.73235158855</c:v>
                </c:pt>
                <c:pt idx="168">
                  <c:v>198299.94044871454</c:v>
                </c:pt>
                <c:pt idx="169">
                  <c:v>210104.98691298568</c:v>
                </c:pt>
                <c:pt idx="170">
                  <c:v>222081.69985897146</c:v>
                </c:pt>
                <c:pt idx="171">
                  <c:v>234230.90342554054</c:v>
                </c:pt>
                <c:pt idx="172">
                  <c:v>246553.41783257807</c:v>
                </c:pt>
                <c:pt idx="173">
                  <c:v>259050.05943636736</c:v>
                </c:pt>
                <c:pt idx="174">
                  <c:v>271721.64078367897</c:v>
                </c:pt>
                <c:pt idx="175">
                  <c:v>284568.97066460986</c:v>
                </c:pt>
                <c:pt idx="176">
                  <c:v>297592.85416421172</c:v>
                </c:pt>
                <c:pt idx="177">
                  <c:v>310794.09271294781</c:v>
                </c:pt>
                <c:pt idx="178">
                  <c:v>324173.48413601471</c:v>
                </c:pt>
                <c:pt idx="179">
                  <c:v>337731.82270156452</c:v>
                </c:pt>
                <c:pt idx="180">
                  <c:v>351469.89916786179</c:v>
                </c:pt>
                <c:pt idx="181">
                  <c:v>365388.50082940713</c:v>
                </c:pt>
                <c:pt idx="182">
                  <c:v>379488.41156205995</c:v>
                </c:pt>
                <c:pt idx="183">
                  <c:v>393770.41186718945</c:v>
                </c:pt>
                <c:pt idx="184">
                  <c:v>408235.27891488373</c:v>
                </c:pt>
                <c:pt idx="185">
                  <c:v>422883.78658624424</c:v>
                </c:pt>
                <c:pt idx="186">
                  <c:v>437716.70551479305</c:v>
                </c:pt>
                <c:pt idx="187">
                  <c:v>452734.80312701839</c:v>
                </c:pt>
                <c:pt idx="188">
                  <c:v>467938.84368208342</c:v>
                </c:pt>
                <c:pt idx="189">
                  <c:v>483329.58831072232</c:v>
                </c:pt>
                <c:pt idx="190">
                  <c:v>498907.79505334661</c:v>
                </c:pt>
                <c:pt idx="191">
                  <c:v>514674.21889738436</c:v>
                </c:pt>
                <c:pt idx="192">
                  <c:v>530629.61181387317</c:v>
                </c:pt>
                <c:pt idx="193">
                  <c:v>546774.72279332811</c:v>
                </c:pt>
                <c:pt idx="194">
                  <c:v>563110.2978809044</c:v>
                </c:pt>
                <c:pt idx="195">
                  <c:v>579637.08021087397</c:v>
                </c:pt>
                <c:pt idx="196">
                  <c:v>596355.81004043471</c:v>
                </c:pt>
                <c:pt idx="197">
                  <c:v>613267.22478287027</c:v>
                </c:pt>
                <c:pt idx="198">
                  <c:v>630372.05904007773</c:v>
                </c:pt>
                <c:pt idx="199">
                  <c:v>647671.04463447968</c:v>
                </c:pt>
                <c:pt idx="200">
                  <c:v>665164.91064033762</c:v>
                </c:pt>
                <c:pt idx="201">
                  <c:v>682854.38341448118</c:v>
                </c:pt>
                <c:pt idx="202">
                  <c:v>700740.18662646925</c:v>
                </c:pt>
                <c:pt idx="203">
                  <c:v>718823.04128819716</c:v>
                </c:pt>
                <c:pt idx="204">
                  <c:v>737103.66578296421</c:v>
                </c:pt>
                <c:pt idx="205">
                  <c:v>755582.77589401521</c:v>
                </c:pt>
                <c:pt idx="206">
                  <c:v>774261.08483256889</c:v>
                </c:pt>
                <c:pt idx="207">
                  <c:v>793139.3032653468</c:v>
                </c:pt>
                <c:pt idx="208">
                  <c:v>812218.13934161421</c:v>
                </c:pt>
                <c:pt idx="209">
                  <c:v>831498.2987197456</c:v>
                </c:pt>
                <c:pt idx="210">
                  <c:v>850980.48459332646</c:v>
                </c:pt>
                <c:pt idx="211">
                  <c:v>870665.39771680161</c:v>
                </c:pt>
                <c:pt idx="212">
                  <c:v>890553.73643068271</c:v>
                </c:pt>
                <c:pt idx="213">
                  <c:v>910646.19668632373</c:v>
                </c:pt>
                <c:pt idx="214">
                  <c:v>930943.47207027604</c:v>
                </c:pt>
                <c:pt idx="215">
                  <c:v>951446.25382823229</c:v>
                </c:pt>
                <c:pt idx="216">
                  <c:v>972155.23088856903</c:v>
                </c:pt>
                <c:pt idx="217">
                  <c:v>993071.089885497</c:v>
                </c:pt>
                <c:pt idx="218">
                  <c:v>1014194.515181829</c:v>
                </c:pt>
                <c:pt idx="219">
                  <c:v>1035526.1888913735</c:v>
                </c:pt>
                <c:pt idx="220">
                  <c:v>1057066.790900962</c:v>
                </c:pt>
                <c:pt idx="221">
                  <c:v>1078816.9988921208</c:v>
                </c:pt>
                <c:pt idx="222">
                  <c:v>1100777.4883623912</c:v>
                </c:pt>
                <c:pt idx="223">
                  <c:v>1122948.9326463109</c:v>
                </c:pt>
                <c:pt idx="224">
                  <c:v>1145332.0029360594</c:v>
                </c:pt>
                <c:pt idx="225">
                  <c:v>1167927.3683017783</c:v>
                </c:pt>
                <c:pt idx="226">
                  <c:v>1190735.6957115724</c:v>
                </c:pt>
                <c:pt idx="227">
                  <c:v>1213757.6500511975</c:v>
                </c:pt>
                <c:pt idx="228">
                  <c:v>1236993.8941434443</c:v>
                </c:pt>
                <c:pt idx="229">
                  <c:v>1260445.0887672221</c:v>
                </c:pt>
                <c:pt idx="230">
                  <c:v>1284111.8926763509</c:v>
                </c:pt>
                <c:pt idx="231">
                  <c:v>1307994.9626180667</c:v>
                </c:pt>
                <c:pt idx="232">
                  <c:v>1332094.9533512474</c:v>
                </c:pt>
                <c:pt idx="233">
                  <c:v>1356412.5176643634</c:v>
                </c:pt>
                <c:pt idx="234">
                  <c:v>1380948.3063931607</c:v>
                </c:pt>
                <c:pt idx="235">
                  <c:v>1405702.968438081</c:v>
                </c:pt>
                <c:pt idx="236">
                  <c:v>1430677.1507814233</c:v>
                </c:pt>
                <c:pt idx="237">
                  <c:v>1455871.4985042545</c:v>
                </c:pt>
                <c:pt idx="238">
                  <c:v>1481286.654803073</c:v>
                </c:pt>
                <c:pt idx="239">
                  <c:v>1506923.2610062289</c:v>
                </c:pt>
                <c:pt idx="240">
                  <c:v>1532781.9565901086</c:v>
                </c:pt>
                <c:pt idx="241">
                  <c:v>1558892.9516652951</c:v>
                </c:pt>
                <c:pt idx="242">
                  <c:v>1585281.3806883411</c:v>
                </c:pt>
                <c:pt idx="243">
                  <c:v>1611963.8260537069</c:v>
                </c:pt>
                <c:pt idx="244">
                  <c:v>1638953.8172002998</c:v>
                </c:pt>
                <c:pt idx="245">
                  <c:v>1666263.1183871038</c:v>
                </c:pt>
                <c:pt idx="246">
                  <c:v>1693902.3023057431</c:v>
                </c:pt>
                <c:pt idx="247">
                  <c:v>1721881.0664347566</c:v>
                </c:pt>
                <c:pt idx="248">
                  <c:v>1750208.4297547636</c:v>
                </c:pt>
                <c:pt idx="249">
                  <c:v>1778892.8650455291</c:v>
                </c:pt>
                <c:pt idx="250">
                  <c:v>1807942.3929613195</c:v>
                </c:pt>
                <c:pt idx="251">
                  <c:v>1837364.6518220475</c:v>
                </c:pt>
                <c:pt idx="252">
                  <c:v>1867166.9512491275</c:v>
                </c:pt>
                <c:pt idx="253">
                  <c:v>1897356.3148370695</c:v>
                </c:pt>
                <c:pt idx="254">
                  <c:v>1927939.5155194039</c:v>
                </c:pt>
                <c:pt idx="255">
                  <c:v>1958923.106453483</c:v>
                </c:pt>
                <c:pt idx="256">
                  <c:v>1990313.4497263667</c:v>
                </c:pt>
                <c:pt idx="257">
                  <c:v>2022116.7447613159</c:v>
                </c:pt>
                <c:pt idx="258">
                  <c:v>2054339.0578843516</c:v>
                </c:pt>
                <c:pt idx="259">
                  <c:v>2086986.3540707205</c:v>
                </c:pt>
                <c:pt idx="260">
                  <c:v>2120064.5314503955</c:v>
                </c:pt>
                <c:pt idx="261">
                  <c:v>2153579.4587421841</c:v>
                </c:pt>
                <c:pt idx="262">
                  <c:v>2187537.015436851</c:v>
                </c:pt>
                <c:pt idx="263">
                  <c:v>2221943.1342791235</c:v>
                </c:pt>
                <c:pt idx="264">
                  <c:v>2256586.3499595542</c:v>
                </c:pt>
                <c:pt idx="265">
                  <c:v>2291003.7454080153</c:v>
                </c:pt>
                <c:pt idx="266">
                  <c:v>2324983.7938500247</c:v>
                </c:pt>
                <c:pt idx="267">
                  <c:v>2358532.3688602038</c:v>
                </c:pt>
                <c:pt idx="268">
                  <c:v>2391655.2922767061</c:v>
                </c:pt>
                <c:pt idx="269">
                  <c:v>2424358.3760460122</c:v>
                </c:pt>
                <c:pt idx="270">
                  <c:v>2456647.4619133421</c:v>
                </c:pt>
                <c:pt idx="271">
                  <c:v>2488528.458504118</c:v>
                </c:pt>
                <c:pt idx="272">
                  <c:v>2520007.3756034682</c:v>
                </c:pt>
                <c:pt idx="273">
                  <c:v>2551090.355781931</c:v>
                </c:pt>
                <c:pt idx="274">
                  <c:v>2581783.7039194969</c:v>
                </c:pt>
                <c:pt idx="275">
                  <c:v>2612093.9156189682</c:v>
                </c:pt>
                <c:pt idx="276">
                  <c:v>2642027.7059417493</c:v>
                </c:pt>
                <c:pt idx="277">
                  <c:v>2671592.0403256863</c:v>
                </c:pt>
                <c:pt idx="278">
                  <c:v>2700794.1699758987</c:v>
                </c:pt>
                <c:pt idx="279">
                  <c:v>2729641.674550076</c:v>
                </c:pt>
                <c:pt idx="280">
                  <c:v>2758142.5157991364</c:v>
                </c:pt>
                <c:pt idx="281">
                  <c:v>2786305.1073582335</c:v>
                </c:pt>
                <c:pt idx="282">
                  <c:v>2814138.4088200517</c:v>
                </c:pt>
                <c:pt idx="283">
                  <c:v>2841652.0580292908</c:v>
                </c:pt>
                <c:pt idx="284">
                  <c:v>2868856.5677951346</c:v>
                </c:pt>
                <c:pt idx="285">
                  <c:v>2895763.642242779</c:v>
                </c:pt>
                <c:pt idx="286">
                  <c:v>2922386.7504231981</c:v>
                </c:pt>
                <c:pt idx="287">
                  <c:v>2948742.4140859293</c:v>
                </c:pt>
                <c:pt idx="288">
                  <c:v>2974855.7067827201</c:v>
                </c:pt>
                <c:pt idx="289">
                  <c:v>3000756.7774565187</c:v>
                </c:pt>
                <c:pt idx="290">
                  <c:v>3026446.2041502516</c:v>
                </c:pt>
                <c:pt idx="291">
                  <c:v>3051924.5664899317</c:v>
                </c:pt>
                <c:pt idx="292">
                  <c:v>3077192.4456977374</c:v>
                </c:pt>
                <c:pt idx="293">
                  <c:v>3102250.4246052722</c:v>
                </c:pt>
                <c:pt idx="294">
                  <c:v>3127099.0876670089</c:v>
                </c:pt>
                <c:pt idx="295">
                  <c:v>3151739.0209739213</c:v>
                </c:pt>
                <c:pt idx="296">
                  <c:v>3176170.81226731</c:v>
                </c:pt>
                <c:pt idx="297">
                  <c:v>3200395.050952821</c:v>
                </c:pt>
                <c:pt idx="298">
                  <c:v>3224412.328114667</c:v>
                </c:pt>
                <c:pt idx="299">
                  <c:v>3248223.2365300488</c:v>
                </c:pt>
                <c:pt idx="300">
                  <c:v>3271828.3706837883</c:v>
                </c:pt>
                <c:pt idx="301">
                  <c:v>3295228.3267831714</c:v>
                </c:pt>
                <c:pt idx="302">
                  <c:v>3318423.7027730057</c:v>
                </c:pt>
                <c:pt idx="303">
                  <c:v>3341415.098350903</c:v>
                </c:pt>
                <c:pt idx="304">
                  <c:v>3364203.1149827824</c:v>
                </c:pt>
                <c:pt idx="305">
                  <c:v>3386788.3559186077</c:v>
                </c:pt>
                <c:pt idx="306">
                  <c:v>3409171.4262083559</c:v>
                </c:pt>
                <c:pt idx="307">
                  <c:v>3431352.9327182285</c:v>
                </c:pt>
                <c:pt idx="308">
                  <c:v>3453333.4841471054</c:v>
                </c:pt>
                <c:pt idx="309">
                  <c:v>3475113.6910432479</c:v>
                </c:pt>
                <c:pt idx="310">
                  <c:v>3496694.1658212622</c:v>
                </c:pt>
                <c:pt idx="311">
                  <c:v>3518075.5227793166</c:v>
                </c:pt>
                <c:pt idx="312">
                  <c:v>3539258.3781166305</c:v>
                </c:pt>
                <c:pt idx="313">
                  <c:v>3560243.3499512332</c:v>
                </c:pt>
                <c:pt idx="314">
                  <c:v>3581031.0583380018</c:v>
                </c:pt>
                <c:pt idx="315">
                  <c:v>3601622.1252869838</c:v>
                </c:pt>
                <c:pt idx="316">
                  <c:v>3622017.1747820089</c:v>
                </c:pt>
                <c:pt idx="317">
                  <c:v>3642216.8327995995</c:v>
                </c:pt>
                <c:pt idx="318">
                  <c:v>3662221.7273281845</c:v>
                </c:pt>
                <c:pt idx="319">
                  <c:v>3682032.4883876238</c:v>
                </c:pt>
                <c:pt idx="320">
                  <c:v>3701649.7480490515</c:v>
                </c:pt>
                <c:pt idx="321">
                  <c:v>3721074.1404550425</c:v>
                </c:pt>
                <c:pt idx="322">
                  <c:v>3740306.301840113</c:v>
                </c:pt>
                <c:pt idx="323">
                  <c:v>3759346.8705515629</c:v>
                </c:pt>
                <c:pt idx="324">
                  <c:v>3778196.487070662</c:v>
                </c:pt>
                <c:pt idx="325">
                  <c:v>3796855.7940341979</c:v>
                </c:pt>
                <c:pt idx="326">
                  <c:v>3815325.4362563859</c:v>
                </c:pt>
                <c:pt idx="327">
                  <c:v>3833606.0607511532</c:v>
                </c:pt>
                <c:pt idx="328">
                  <c:v>3851698.3167548054</c:v>
                </c:pt>
                <c:pt idx="329">
                  <c:v>3869602.8557490874</c:v>
                </c:pt>
                <c:pt idx="330">
                  <c:v>3887320.3314846423</c:v>
                </c:pt>
                <c:pt idx="331">
                  <c:v>3904851.4000048838</c:v>
                </c:pt>
                <c:pt idx="332">
                  <c:v>3922196.7196702906</c:v>
                </c:pt>
                <c:pt idx="333">
                  <c:v>3939356.9511831314</c:v>
                </c:pt>
                <c:pt idx="334">
                  <c:v>3956332.7576126335</c:v>
                </c:pt>
                <c:pt idx="335">
                  <c:v>3973124.8044206053</c:v>
                </c:pt>
                <c:pt idx="336">
                  <c:v>3989733.7594875251</c:v>
                </c:pt>
                <c:pt idx="337">
                  <c:v>4006160.2931391071</c:v>
                </c:pt>
                <c:pt idx="338">
                  <c:v>4022405.0781733566</c:v>
                </c:pt>
                <c:pt idx="339">
                  <c:v>4038468.7898881286</c:v>
                </c:pt>
                <c:pt idx="340">
                  <c:v>4054352.1061092024</c:v>
                </c:pt>
                <c:pt idx="341">
                  <c:v>4070055.7072188854</c:v>
                </c:pt>
                <c:pt idx="342">
                  <c:v>4085580.27618516</c:v>
                </c:pt>
                <c:pt idx="343">
                  <c:v>4100926.4985913895</c:v>
                </c:pt>
                <c:pt idx="344">
                  <c:v>4116095.0626665954</c:v>
                </c:pt>
                <c:pt idx="345">
                  <c:v>4131086.659316327</c:v>
                </c:pt>
                <c:pt idx="346">
                  <c:v>4145901.9821541309</c:v>
                </c:pt>
                <c:pt idx="347">
                  <c:v>4160541.7275336473</c:v>
                </c:pt>
                <c:pt idx="348">
                  <c:v>4175006.5945813414</c:v>
                </c:pt>
                <c:pt idx="349">
                  <c:v>4189125.6359406486</c:v>
                </c:pt>
                <c:pt idx="350">
                  <c:v>4202901.6524003791</c:v>
                </c:pt>
                <c:pt idx="351">
                  <c:v>4216337.467807265</c:v>
                </c:pt>
                <c:pt idx="352">
                  <c:v>4229435.9296450131</c:v>
                </c:pt>
                <c:pt idx="353">
                  <c:v>4242199.9096380025</c:v>
                </c:pt>
                <c:pt idx="354">
                  <c:v>4254632.3043811349</c:v>
                </c:pt>
                <c:pt idx="355">
                  <c:v>4266736.0359974364</c:v>
                </c:pt>
                <c:pt idx="356">
                  <c:v>4278514.052825164</c:v>
                </c:pt>
                <c:pt idx="357">
                  <c:v>4289969.330136301</c:v>
                </c:pt>
                <c:pt idx="358">
                  <c:v>4301104.8708884837</c:v>
                </c:pt>
                <c:pt idx="359">
                  <c:v>4311923.7065125834</c:v>
                </c:pt>
                <c:pt idx="360">
                  <c:v>4322428.8977383533</c:v>
                </c:pt>
                <c:pt idx="361">
                  <c:v>4332623.5354607673</c:v>
                </c:pt>
                <c:pt idx="362">
                  <c:v>4342510.7416499164</c:v>
                </c:pt>
                <c:pt idx="363">
                  <c:v>4352093.6703075897</c:v>
                </c:pt>
                <c:pt idx="364">
                  <c:v>4361375.5084739691</c:v>
                </c:pt>
                <c:pt idx="365">
                  <c:v>4370359.4772881819</c:v>
                </c:pt>
                <c:pt idx="366">
                  <c:v>4379048.8331068475</c:v>
                </c:pt>
                <c:pt idx="367">
                  <c:v>4387446.8686851477</c:v>
                </c:pt>
                <c:pt idx="368">
                  <c:v>4395556.9144254271</c:v>
                </c:pt>
                <c:pt idx="369">
                  <c:v>4403382.3396988614</c:v>
                </c:pt>
                <c:pt idx="370">
                  <c:v>4410926.5542463185</c:v>
                </c:pt>
                <c:pt idx="371">
                  <c:v>4418193.0096652238</c:v>
                </c:pt>
                <c:pt idx="372">
                  <c:v>4425185.2009900063</c:v>
                </c:pt>
                <c:pt idx="373">
                  <c:v>4431906.6683745869</c:v>
                </c:pt>
                <c:pt idx="374">
                  <c:v>4438360.9988863766</c:v>
                </c:pt>
                <c:pt idx="375">
                  <c:v>4444551.8284224169</c:v>
                </c:pt>
                <c:pt idx="376">
                  <c:v>4450482.8437596336</c:v>
                </c:pt>
                <c:pt idx="377">
                  <c:v>4456157.78475272</c:v>
                </c:pt>
                <c:pt idx="378">
                  <c:v>4461580.4466949841</c:v>
                </c:pt>
                <c:pt idx="379">
                  <c:v>4466754.6828595931</c:v>
                </c:pt>
                <c:pt idx="380">
                  <c:v>4471684.4072411228</c:v>
                </c:pt>
                <c:pt idx="381">
                  <c:v>4476373.5975202443</c:v>
                </c:pt>
                <c:pt idx="382">
                  <c:v>4480826.2982778382</c:v>
                </c:pt>
                <c:pt idx="383">
                  <c:v>4485046.6244889358</c:v>
                </c:pt>
                <c:pt idx="384">
                  <c:v>4489038.7653318485</c:v>
                </c:pt>
                <c:pt idx="385">
                  <c:v>4492806.9883537814</c:v>
                </c:pt>
                <c:pt idx="386">
                  <c:v>4496355.6440414805</c:v>
                </c:pt>
                <c:pt idx="387">
                  <c:v>4499689.1708542919</c:v>
                </c:pt>
                <c:pt idx="388">
                  <c:v>4502812.1007879172</c:v>
                </c:pt>
                <c:pt idx="389">
                  <c:v>4505729.0655506942</c:v>
                </c:pt>
                <c:pt idx="390">
                  <c:v>4508444.8034511935</c:v>
                </c:pt>
                <c:pt idx="391">
                  <c:v>4510964.167117429</c:v>
                </c:pt>
                <c:pt idx="392">
                  <c:v>4513292.1321954615</c:v>
                </c:pt>
                <c:pt idx="393">
                  <c:v>4515433.8072107732</c:v>
                </c:pt>
                <c:pt idx="394">
                  <c:v>4517394.4448224707</c:v>
                </c:pt>
                <c:pt idx="395">
                  <c:v>4519179.454762429</c:v>
                </c:pt>
                <c:pt idx="396">
                  <c:v>4520794.4188353689</c:v>
                </c:pt>
                <c:pt idx="397">
                  <c:v>4522245.1084711784</c:v>
                </c:pt>
                <c:pt idx="398">
                  <c:v>4523537.505482574</c:v>
                </c:pt>
                <c:pt idx="399">
                  <c:v>4524677.8269133009</c:v>
                </c:pt>
                <c:pt idx="400">
                  <c:v>4525672.5552038485</c:v>
                </c:pt>
                <c:pt idx="401">
                  <c:v>4526528.4754201174</c:v>
                </c:pt>
                <c:pt idx="402">
                  <c:v>4527252.7221051762</c:v>
                </c:pt>
                <c:pt idx="403">
                  <c:v>4527852.8396488726</c:v>
                </c:pt>
                <c:pt idx="404">
                  <c:v>4528336.8623699863</c:v>
                </c:pt>
                <c:pt idx="405">
                  <c:v>4528713.4247251926</c:v>
                </c:pt>
                <c:pt idx="406">
                  <c:v>4528991.9204456266</c:v>
                </c:pt>
                <c:pt idx="407">
                  <c:v>4529182.7479410609</c:v>
                </c:pt>
                <c:pt idx="408">
                  <c:v>4529297.726935382</c:v>
                </c:pt>
                <c:pt idx="409">
                  <c:v>4529350.9259607354</c:v>
                </c:pt>
                <c:pt idx="410">
                  <c:v>4529360.9357628739</c:v>
                </c:pt>
                <c:pt idx="411">
                  <c:v>4529360.9357628739</c:v>
                </c:pt>
                <c:pt idx="412">
                  <c:v>4529360.9357628739</c:v>
                </c:pt>
                <c:pt idx="413">
                  <c:v>4529360.9357628739</c:v>
                </c:pt>
                <c:pt idx="414">
                  <c:v>4529360.9357628739</c:v>
                </c:pt>
                <c:pt idx="415">
                  <c:v>4529360.9357628739</c:v>
                </c:pt>
                <c:pt idx="416">
                  <c:v>4529360.9357628739</c:v>
                </c:pt>
                <c:pt idx="417">
                  <c:v>4529360.9357628739</c:v>
                </c:pt>
                <c:pt idx="418">
                  <c:v>4529360.9357628739</c:v>
                </c:pt>
                <c:pt idx="419">
                  <c:v>4529360.9357628739</c:v>
                </c:pt>
                <c:pt idx="420">
                  <c:v>4529360.9357628739</c:v>
                </c:pt>
                <c:pt idx="421">
                  <c:v>4529360.9357628739</c:v>
                </c:pt>
                <c:pt idx="422">
                  <c:v>4529360.9357628739</c:v>
                </c:pt>
                <c:pt idx="423">
                  <c:v>4529360.9357628739</c:v>
                </c:pt>
                <c:pt idx="424">
                  <c:v>4529360.9357628739</c:v>
                </c:pt>
                <c:pt idx="425">
                  <c:v>4529360.9357628739</c:v>
                </c:pt>
                <c:pt idx="426">
                  <c:v>4529360.9357628739</c:v>
                </c:pt>
                <c:pt idx="427">
                  <c:v>4529360.9357628739</c:v>
                </c:pt>
                <c:pt idx="428">
                  <c:v>4529360.9357628739</c:v>
                </c:pt>
                <c:pt idx="429">
                  <c:v>4529360.9357628739</c:v>
                </c:pt>
                <c:pt idx="430">
                  <c:v>4529360.9357628739</c:v>
                </c:pt>
                <c:pt idx="431">
                  <c:v>4529360.9357628739</c:v>
                </c:pt>
                <c:pt idx="432">
                  <c:v>4529360.9357628739</c:v>
                </c:pt>
                <c:pt idx="433">
                  <c:v>4529360.9357628739</c:v>
                </c:pt>
                <c:pt idx="434">
                  <c:v>4529360.9357628739</c:v>
                </c:pt>
                <c:pt idx="435">
                  <c:v>4529360.9357628739</c:v>
                </c:pt>
                <c:pt idx="436">
                  <c:v>4529360.9357628739</c:v>
                </c:pt>
                <c:pt idx="437">
                  <c:v>4529360.9357628739</c:v>
                </c:pt>
                <c:pt idx="438">
                  <c:v>4529360.9357628739</c:v>
                </c:pt>
                <c:pt idx="439">
                  <c:v>4529360.9357628739</c:v>
                </c:pt>
                <c:pt idx="440">
                  <c:v>4529360.9357628739</c:v>
                </c:pt>
                <c:pt idx="441">
                  <c:v>4529360.9357628739</c:v>
                </c:pt>
                <c:pt idx="442">
                  <c:v>4529360.9357628739</c:v>
                </c:pt>
                <c:pt idx="443">
                  <c:v>4529360.9357628739</c:v>
                </c:pt>
                <c:pt idx="444">
                  <c:v>4529360.9357628739</c:v>
                </c:pt>
                <c:pt idx="445">
                  <c:v>4529360.9357628739</c:v>
                </c:pt>
                <c:pt idx="446">
                  <c:v>4529360.9357628739</c:v>
                </c:pt>
                <c:pt idx="447">
                  <c:v>4529360.9357628739</c:v>
                </c:pt>
                <c:pt idx="448">
                  <c:v>4529360.9357628739</c:v>
                </c:pt>
                <c:pt idx="449">
                  <c:v>4529360.9357628739</c:v>
                </c:pt>
                <c:pt idx="450">
                  <c:v>4529360.9357628739</c:v>
                </c:pt>
                <c:pt idx="451">
                  <c:v>4529360.9357628739</c:v>
                </c:pt>
                <c:pt idx="452">
                  <c:v>4529360.9357628739</c:v>
                </c:pt>
                <c:pt idx="453">
                  <c:v>4529360.9357628739</c:v>
                </c:pt>
                <c:pt idx="454">
                  <c:v>4529360.9357628739</c:v>
                </c:pt>
                <c:pt idx="455">
                  <c:v>4529360.9357628739</c:v>
                </c:pt>
                <c:pt idx="456">
                  <c:v>4529360.9357628739</c:v>
                </c:pt>
                <c:pt idx="457">
                  <c:v>4529360.9357628739</c:v>
                </c:pt>
                <c:pt idx="458">
                  <c:v>4529360.9357628739</c:v>
                </c:pt>
                <c:pt idx="459">
                  <c:v>4529360.9357628739</c:v>
                </c:pt>
                <c:pt idx="460">
                  <c:v>4529360.9357628739</c:v>
                </c:pt>
                <c:pt idx="461">
                  <c:v>4529360.9357628739</c:v>
                </c:pt>
                <c:pt idx="462">
                  <c:v>4529360.9357628739</c:v>
                </c:pt>
                <c:pt idx="463">
                  <c:v>4529360.9357628739</c:v>
                </c:pt>
                <c:pt idx="464">
                  <c:v>4529360.9357628739</c:v>
                </c:pt>
                <c:pt idx="465">
                  <c:v>4529360.9357628739</c:v>
                </c:pt>
                <c:pt idx="466">
                  <c:v>4529360.9357628739</c:v>
                </c:pt>
                <c:pt idx="467">
                  <c:v>4529360.9357628739</c:v>
                </c:pt>
                <c:pt idx="468">
                  <c:v>4529360.9357628739</c:v>
                </c:pt>
                <c:pt idx="469">
                  <c:v>4529360.9357628739</c:v>
                </c:pt>
                <c:pt idx="470">
                  <c:v>4529360.9357628739</c:v>
                </c:pt>
                <c:pt idx="471">
                  <c:v>4529360.9357628739</c:v>
                </c:pt>
                <c:pt idx="472">
                  <c:v>4529360.9357628739</c:v>
                </c:pt>
                <c:pt idx="473">
                  <c:v>4529360.9357628739</c:v>
                </c:pt>
                <c:pt idx="474">
                  <c:v>4529360.9357628739</c:v>
                </c:pt>
                <c:pt idx="475">
                  <c:v>4529360.9357628739</c:v>
                </c:pt>
                <c:pt idx="476">
                  <c:v>4529360.9357628739</c:v>
                </c:pt>
                <c:pt idx="477">
                  <c:v>4529360.9357628739</c:v>
                </c:pt>
                <c:pt idx="478">
                  <c:v>4529360.9357628739</c:v>
                </c:pt>
                <c:pt idx="479">
                  <c:v>4529360.9357628739</c:v>
                </c:pt>
                <c:pt idx="480">
                  <c:v>4529360.9357628739</c:v>
                </c:pt>
                <c:pt idx="481">
                  <c:v>4529360.9357628739</c:v>
                </c:pt>
                <c:pt idx="482">
                  <c:v>4529360.9357628739</c:v>
                </c:pt>
                <c:pt idx="483">
                  <c:v>4529360.9357628739</c:v>
                </c:pt>
                <c:pt idx="484">
                  <c:v>4529360.9357628739</c:v>
                </c:pt>
                <c:pt idx="485">
                  <c:v>4529360.9357628739</c:v>
                </c:pt>
                <c:pt idx="486">
                  <c:v>4529360.9357628739</c:v>
                </c:pt>
                <c:pt idx="487">
                  <c:v>4529360.9357628739</c:v>
                </c:pt>
                <c:pt idx="488">
                  <c:v>4529360.9357628739</c:v>
                </c:pt>
                <c:pt idx="489">
                  <c:v>4529360.9357628739</c:v>
                </c:pt>
                <c:pt idx="490">
                  <c:v>4529360.9357628739</c:v>
                </c:pt>
                <c:pt idx="491">
                  <c:v>4529360.9357628739</c:v>
                </c:pt>
                <c:pt idx="492">
                  <c:v>4529360.9357628739</c:v>
                </c:pt>
                <c:pt idx="493">
                  <c:v>4529360.9357628739</c:v>
                </c:pt>
                <c:pt idx="494">
                  <c:v>4529360.9357628739</c:v>
                </c:pt>
                <c:pt idx="495">
                  <c:v>4529360.9357628739</c:v>
                </c:pt>
                <c:pt idx="496">
                  <c:v>4529360.9357628739</c:v>
                </c:pt>
                <c:pt idx="497">
                  <c:v>4529360.9357628739</c:v>
                </c:pt>
                <c:pt idx="498">
                  <c:v>4529360.9357628739</c:v>
                </c:pt>
                <c:pt idx="499">
                  <c:v>4529360.9357628739</c:v>
                </c:pt>
                <c:pt idx="500">
                  <c:v>4529360.9357628739</c:v>
                </c:pt>
                <c:pt idx="501">
                  <c:v>4529360.9357628739</c:v>
                </c:pt>
                <c:pt idx="502">
                  <c:v>4529360.9357628739</c:v>
                </c:pt>
                <c:pt idx="503">
                  <c:v>4529360.9357628739</c:v>
                </c:pt>
                <c:pt idx="504">
                  <c:v>4529360.9357628739</c:v>
                </c:pt>
                <c:pt idx="505">
                  <c:v>4529360.9357628739</c:v>
                </c:pt>
                <c:pt idx="506">
                  <c:v>4529360.9357628739</c:v>
                </c:pt>
                <c:pt idx="507">
                  <c:v>4529360.9357628739</c:v>
                </c:pt>
                <c:pt idx="508">
                  <c:v>4529360.9357628739</c:v>
                </c:pt>
                <c:pt idx="509">
                  <c:v>4529360.9357628739</c:v>
                </c:pt>
                <c:pt idx="510">
                  <c:v>4529360.9357628739</c:v>
                </c:pt>
                <c:pt idx="511">
                  <c:v>4529360.9357628739</c:v>
                </c:pt>
                <c:pt idx="512">
                  <c:v>4529360.9357628739</c:v>
                </c:pt>
                <c:pt idx="513">
                  <c:v>4529360.9357628739</c:v>
                </c:pt>
                <c:pt idx="514">
                  <c:v>4529360.9357628739</c:v>
                </c:pt>
                <c:pt idx="515">
                  <c:v>4529360.9357628739</c:v>
                </c:pt>
                <c:pt idx="516">
                  <c:v>4529360.9357628739</c:v>
                </c:pt>
                <c:pt idx="517">
                  <c:v>4529360.9357628739</c:v>
                </c:pt>
                <c:pt idx="518">
                  <c:v>4529360.9357628739</c:v>
                </c:pt>
                <c:pt idx="519">
                  <c:v>4529360.9357628739</c:v>
                </c:pt>
                <c:pt idx="520">
                  <c:v>4529360.9357628739</c:v>
                </c:pt>
                <c:pt idx="521">
                  <c:v>4529360.9357628739</c:v>
                </c:pt>
                <c:pt idx="522">
                  <c:v>4529360.9357628739</c:v>
                </c:pt>
                <c:pt idx="523">
                  <c:v>4529360.9357628739</c:v>
                </c:pt>
                <c:pt idx="524">
                  <c:v>4529360.9357628739</c:v>
                </c:pt>
                <c:pt idx="525">
                  <c:v>4529360.9357628739</c:v>
                </c:pt>
                <c:pt idx="526">
                  <c:v>4529360.9357628739</c:v>
                </c:pt>
                <c:pt idx="527">
                  <c:v>4529360.9357628739</c:v>
                </c:pt>
                <c:pt idx="528">
                  <c:v>4529360.9357628739</c:v>
                </c:pt>
                <c:pt idx="529">
                  <c:v>4529360.9357628739</c:v>
                </c:pt>
                <c:pt idx="530">
                  <c:v>4529360.9357628739</c:v>
                </c:pt>
                <c:pt idx="531">
                  <c:v>4529360.9357628739</c:v>
                </c:pt>
                <c:pt idx="532">
                  <c:v>4529360.9357628739</c:v>
                </c:pt>
                <c:pt idx="533">
                  <c:v>4529360.9357628739</c:v>
                </c:pt>
                <c:pt idx="534">
                  <c:v>4529360.9357628739</c:v>
                </c:pt>
                <c:pt idx="535">
                  <c:v>4529360.9357628739</c:v>
                </c:pt>
                <c:pt idx="536">
                  <c:v>4529360.9357628739</c:v>
                </c:pt>
                <c:pt idx="537">
                  <c:v>4529360.9357628739</c:v>
                </c:pt>
                <c:pt idx="538">
                  <c:v>4529360.9357628739</c:v>
                </c:pt>
                <c:pt idx="539">
                  <c:v>4529360.9357628739</c:v>
                </c:pt>
                <c:pt idx="540">
                  <c:v>4529360.9357628739</c:v>
                </c:pt>
                <c:pt idx="541">
                  <c:v>4529360.9357628739</c:v>
                </c:pt>
                <c:pt idx="542">
                  <c:v>4529360.9357628739</c:v>
                </c:pt>
                <c:pt idx="543">
                  <c:v>4529360.9357628739</c:v>
                </c:pt>
                <c:pt idx="544">
                  <c:v>4529360.9357628739</c:v>
                </c:pt>
                <c:pt idx="545">
                  <c:v>4529360.9357628739</c:v>
                </c:pt>
                <c:pt idx="546">
                  <c:v>4529360.9357628739</c:v>
                </c:pt>
                <c:pt idx="547">
                  <c:v>4529360.9357628739</c:v>
                </c:pt>
                <c:pt idx="548">
                  <c:v>4529360.9357628739</c:v>
                </c:pt>
                <c:pt idx="549">
                  <c:v>4529360.9357628739</c:v>
                </c:pt>
                <c:pt idx="550">
                  <c:v>4529360.9357628739</c:v>
                </c:pt>
                <c:pt idx="551">
                  <c:v>4529360.9357628739</c:v>
                </c:pt>
                <c:pt idx="552">
                  <c:v>4529360.9357628739</c:v>
                </c:pt>
                <c:pt idx="553">
                  <c:v>4529360.9357628739</c:v>
                </c:pt>
                <c:pt idx="554">
                  <c:v>4529360.9357628739</c:v>
                </c:pt>
                <c:pt idx="555">
                  <c:v>4529360.9357628739</c:v>
                </c:pt>
                <c:pt idx="556">
                  <c:v>4529360.9357628739</c:v>
                </c:pt>
                <c:pt idx="557">
                  <c:v>4529360.9357628739</c:v>
                </c:pt>
                <c:pt idx="558">
                  <c:v>4529360.9357628739</c:v>
                </c:pt>
                <c:pt idx="559">
                  <c:v>4529360.9357628739</c:v>
                </c:pt>
                <c:pt idx="560">
                  <c:v>4529360.9357628739</c:v>
                </c:pt>
                <c:pt idx="561">
                  <c:v>4529360.9357628739</c:v>
                </c:pt>
                <c:pt idx="562">
                  <c:v>4529360.9357628739</c:v>
                </c:pt>
                <c:pt idx="563">
                  <c:v>4529360.9357628739</c:v>
                </c:pt>
                <c:pt idx="564">
                  <c:v>4529360.9357628739</c:v>
                </c:pt>
                <c:pt idx="565">
                  <c:v>4529360.9357628739</c:v>
                </c:pt>
                <c:pt idx="566">
                  <c:v>4529360.9357628739</c:v>
                </c:pt>
                <c:pt idx="567">
                  <c:v>4529360.9357628739</c:v>
                </c:pt>
                <c:pt idx="568">
                  <c:v>4529360.9357628739</c:v>
                </c:pt>
                <c:pt idx="569">
                  <c:v>4529360.9357628739</c:v>
                </c:pt>
                <c:pt idx="570">
                  <c:v>4529360.9357628739</c:v>
                </c:pt>
                <c:pt idx="571">
                  <c:v>4529360.9357628739</c:v>
                </c:pt>
                <c:pt idx="572">
                  <c:v>4529360.9357628739</c:v>
                </c:pt>
                <c:pt idx="573">
                  <c:v>4529360.9357628739</c:v>
                </c:pt>
                <c:pt idx="574">
                  <c:v>4529360.9357628739</c:v>
                </c:pt>
                <c:pt idx="575">
                  <c:v>4529360.9357628739</c:v>
                </c:pt>
                <c:pt idx="576">
                  <c:v>4529360.9357628739</c:v>
                </c:pt>
              </c:numCache>
            </c:numRef>
          </c:val>
          <c:smooth val="0"/>
          <c:extLst xmlns:c16r2="http://schemas.microsoft.com/office/drawing/2015/06/chart">
            <c:ext xmlns:c16="http://schemas.microsoft.com/office/drawing/2014/chart" uri="{C3380CC4-5D6E-409C-BE32-E72D297353CC}">
              <c16:uniqueId val="{00000000-6A80-4774-9E92-719A91C47082}"/>
            </c:ext>
          </c:extLst>
        </c:ser>
        <c:dLbls>
          <c:showLegendKey val="0"/>
          <c:showVal val="0"/>
          <c:showCatName val="0"/>
          <c:showSerName val="0"/>
          <c:showPercent val="0"/>
          <c:showBubbleSize val="0"/>
        </c:dLbls>
        <c:marker val="1"/>
        <c:smooth val="0"/>
        <c:axId val="259196032"/>
        <c:axId val="259197952"/>
      </c:lineChart>
      <c:catAx>
        <c:axId val="25919603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nl-NL"/>
                  <a:t>Tijd [uur]</a:t>
                </a:r>
              </a:p>
            </c:rich>
          </c:tx>
          <c:overlay val="0"/>
          <c:spPr>
            <a:noFill/>
            <a:ln>
              <a:noFill/>
            </a:ln>
            <a:effectLst/>
          </c:spPr>
        </c:title>
        <c:numFmt formatCode="#,##0"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259197952"/>
        <c:crosses val="autoZero"/>
        <c:auto val="1"/>
        <c:lblAlgn val="ctr"/>
        <c:lblOffset val="100"/>
        <c:noMultiLvlLbl val="0"/>
      </c:catAx>
      <c:valAx>
        <c:axId val="25919795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nl-NL"/>
                  <a:t>Volume [m3]</a:t>
                </a:r>
              </a:p>
            </c:rich>
          </c:tx>
          <c:overlay val="0"/>
          <c:spPr>
            <a:noFill/>
            <a:ln>
              <a:noFill/>
            </a:ln>
            <a:effectLst/>
          </c:sp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2591960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8</xdr:col>
      <xdr:colOff>76202</xdr:colOff>
      <xdr:row>19</xdr:row>
      <xdr:rowOff>1</xdr:rowOff>
    </xdr:from>
    <xdr:to>
      <xdr:col>15</xdr:col>
      <xdr:colOff>504825</xdr:colOff>
      <xdr:row>34</xdr:row>
      <xdr:rowOff>95250</xdr:rowOff>
    </xdr:to>
    <xdr:graphicFrame macro="">
      <xdr:nvGraphicFramePr>
        <xdr:cNvPr id="7" name="Grafiek 6">
          <a:extLst>
            <a:ext uri="{FF2B5EF4-FFF2-40B4-BE49-F238E27FC236}">
              <a16:creationId xmlns:a16="http://schemas.microsoft.com/office/drawing/2014/main" xmlns="" id="{7CB381E2-2559-4146-A598-9C5559DBBF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89534</xdr:colOff>
      <xdr:row>35</xdr:row>
      <xdr:rowOff>7620</xdr:rowOff>
    </xdr:from>
    <xdr:to>
      <xdr:col>15</xdr:col>
      <xdr:colOff>504824</xdr:colOff>
      <xdr:row>50</xdr:row>
      <xdr:rowOff>7620</xdr:rowOff>
    </xdr:to>
    <xdr:graphicFrame macro="">
      <xdr:nvGraphicFramePr>
        <xdr:cNvPr id="8" name="Grafiek 7">
          <a:extLst>
            <a:ext uri="{FF2B5EF4-FFF2-40B4-BE49-F238E27FC236}">
              <a16:creationId xmlns:a16="http://schemas.microsoft.com/office/drawing/2014/main" xmlns="" id="{B419BFF9-EC34-4761-BE0F-4B65EA0654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20"/>
  <sheetViews>
    <sheetView showGridLines="0" topLeftCell="A17" workbookViewId="0">
      <selection activeCell="B19" sqref="A19:K20"/>
    </sheetView>
  </sheetViews>
  <sheetFormatPr defaultRowHeight="15" x14ac:dyDescent="0.25"/>
  <cols>
    <col min="1" max="1" width="12.42578125" customWidth="1"/>
    <col min="2" max="2" width="16.140625" bestFit="1" customWidth="1"/>
  </cols>
  <sheetData>
    <row r="2" spans="1:11" ht="18.75" customHeight="1" x14ac:dyDescent="0.3">
      <c r="A2" s="31" t="s">
        <v>60</v>
      </c>
      <c r="B2" s="32"/>
      <c r="C2" s="32"/>
      <c r="D2" s="32"/>
      <c r="E2" s="32"/>
      <c r="F2" s="32"/>
      <c r="G2" s="32"/>
      <c r="H2" s="32"/>
      <c r="I2" s="32"/>
      <c r="J2" s="32"/>
      <c r="K2" s="32"/>
    </row>
    <row r="3" spans="1:11" ht="15" customHeight="1" x14ac:dyDescent="0.25">
      <c r="A3" s="32"/>
      <c r="B3" s="32"/>
      <c r="C3" s="32"/>
      <c r="D3" s="32"/>
      <c r="E3" s="32"/>
      <c r="F3" s="32"/>
      <c r="G3" s="32"/>
      <c r="H3" s="32"/>
      <c r="I3" s="32"/>
      <c r="J3" s="32"/>
      <c r="K3" s="32"/>
    </row>
    <row r="4" spans="1:11" x14ac:dyDescent="0.25">
      <c r="A4" s="33" t="s">
        <v>61</v>
      </c>
      <c r="B4" s="32"/>
      <c r="C4" s="32"/>
      <c r="D4" s="32"/>
      <c r="E4" s="32"/>
      <c r="F4" s="32"/>
      <c r="G4" s="32"/>
      <c r="H4" s="32"/>
      <c r="I4" s="32"/>
      <c r="J4" s="32"/>
      <c r="K4" s="32"/>
    </row>
    <row r="5" spans="1:11" ht="15" customHeight="1" x14ac:dyDescent="0.25">
      <c r="A5" s="32" t="s">
        <v>63</v>
      </c>
      <c r="B5" s="32" t="s">
        <v>65</v>
      </c>
      <c r="C5" s="32"/>
      <c r="D5" s="32"/>
      <c r="E5" s="32"/>
      <c r="F5" s="32"/>
      <c r="G5" s="32"/>
      <c r="H5" s="32"/>
      <c r="I5" s="32"/>
      <c r="J5" s="32"/>
      <c r="K5" s="32"/>
    </row>
    <row r="6" spans="1:11" x14ac:dyDescent="0.25">
      <c r="A6" s="32" t="s">
        <v>64</v>
      </c>
      <c r="B6" s="34">
        <v>43405</v>
      </c>
      <c r="C6" s="32"/>
      <c r="D6" s="32"/>
      <c r="E6" s="32"/>
      <c r="F6" s="32"/>
      <c r="G6" s="32"/>
      <c r="H6" s="32"/>
      <c r="I6" s="32"/>
      <c r="J6" s="32"/>
      <c r="K6" s="32"/>
    </row>
    <row r="7" spans="1:11" x14ac:dyDescent="0.25">
      <c r="A7" s="32" t="s">
        <v>62</v>
      </c>
      <c r="B7" s="32" t="s">
        <v>66</v>
      </c>
      <c r="C7" s="32"/>
      <c r="D7" s="32"/>
      <c r="E7" s="32"/>
      <c r="F7" s="32"/>
      <c r="G7" s="32"/>
      <c r="H7" s="32"/>
      <c r="I7" s="32"/>
      <c r="J7" s="32"/>
      <c r="K7" s="32"/>
    </row>
    <row r="8" spans="1:11" x14ac:dyDescent="0.25">
      <c r="A8" s="32"/>
      <c r="B8" s="32"/>
      <c r="C8" s="32"/>
      <c r="D8" s="32"/>
      <c r="E8" s="32"/>
      <c r="F8" s="32"/>
      <c r="G8" s="32"/>
      <c r="H8" s="32"/>
      <c r="I8" s="32"/>
      <c r="J8" s="32"/>
      <c r="K8" s="32"/>
    </row>
    <row r="9" spans="1:11" x14ac:dyDescent="0.25">
      <c r="A9" s="33" t="s">
        <v>67</v>
      </c>
      <c r="B9" s="32"/>
      <c r="C9" s="32"/>
      <c r="D9" s="32"/>
      <c r="E9" s="32"/>
      <c r="F9" s="32"/>
      <c r="G9" s="32"/>
      <c r="H9" s="32"/>
      <c r="I9" s="32"/>
      <c r="J9" s="32"/>
      <c r="K9" s="32"/>
    </row>
    <row r="10" spans="1:11" ht="45" customHeight="1" x14ac:dyDescent="0.25">
      <c r="A10" s="35" t="s">
        <v>68</v>
      </c>
      <c r="B10" s="35"/>
      <c r="C10" s="35"/>
      <c r="D10" s="35"/>
      <c r="E10" s="35"/>
      <c r="F10" s="35"/>
      <c r="G10" s="35"/>
      <c r="H10" s="35"/>
      <c r="I10" s="35"/>
      <c r="J10" s="35"/>
      <c r="K10" s="35"/>
    </row>
    <row r="11" spans="1:11" x14ac:dyDescent="0.25">
      <c r="A11" s="33" t="s">
        <v>23</v>
      </c>
      <c r="B11" s="32"/>
      <c r="C11" s="32"/>
      <c r="D11" s="32"/>
      <c r="E11" s="32"/>
      <c r="F11" s="32"/>
      <c r="G11" s="32"/>
      <c r="H11" s="32"/>
      <c r="I11" s="32"/>
      <c r="J11" s="32"/>
      <c r="K11" s="32"/>
    </row>
    <row r="12" spans="1:11" ht="185.25" customHeight="1" x14ac:dyDescent="0.25">
      <c r="A12" s="35" t="s">
        <v>77</v>
      </c>
      <c r="B12" s="35"/>
      <c r="C12" s="35"/>
      <c r="D12" s="35"/>
      <c r="E12" s="35"/>
      <c r="F12" s="35"/>
      <c r="G12" s="35"/>
      <c r="H12" s="35"/>
      <c r="I12" s="35"/>
      <c r="J12" s="35"/>
      <c r="K12" s="35"/>
    </row>
    <row r="13" spans="1:11" x14ac:dyDescent="0.25">
      <c r="A13" s="33" t="s">
        <v>69</v>
      </c>
      <c r="B13" s="32"/>
      <c r="C13" s="32"/>
      <c r="D13" s="32"/>
      <c r="E13" s="32"/>
      <c r="F13" s="32"/>
      <c r="G13" s="32"/>
      <c r="H13" s="32"/>
      <c r="I13" s="32"/>
      <c r="J13" s="32"/>
      <c r="K13" s="32"/>
    </row>
    <row r="14" spans="1:11" ht="193.5" customHeight="1" x14ac:dyDescent="0.25">
      <c r="A14" s="35" t="s">
        <v>70</v>
      </c>
      <c r="B14" s="35"/>
      <c r="C14" s="35"/>
      <c r="D14" s="35"/>
      <c r="E14" s="35"/>
      <c r="F14" s="35"/>
      <c r="G14" s="35"/>
      <c r="H14" s="35"/>
      <c r="I14" s="35"/>
      <c r="J14" s="35"/>
      <c r="K14" s="35"/>
    </row>
    <row r="15" spans="1:11" ht="141" customHeight="1" x14ac:dyDescent="0.25">
      <c r="A15" s="35" t="s">
        <v>71</v>
      </c>
      <c r="B15" s="35"/>
      <c r="C15" s="35"/>
      <c r="D15" s="35"/>
      <c r="E15" s="35"/>
      <c r="F15" s="35"/>
      <c r="G15" s="35"/>
      <c r="H15" s="35"/>
      <c r="I15" s="35"/>
      <c r="J15" s="35"/>
      <c r="K15" s="35"/>
    </row>
    <row r="16" spans="1:11" ht="314.25" customHeight="1" x14ac:dyDescent="0.25">
      <c r="A16" s="35" t="s">
        <v>73</v>
      </c>
      <c r="B16" s="35"/>
      <c r="C16" s="35"/>
      <c r="D16" s="35"/>
      <c r="E16" s="35"/>
      <c r="F16" s="35"/>
      <c r="G16" s="35"/>
      <c r="H16" s="35"/>
      <c r="I16" s="35"/>
      <c r="J16" s="35"/>
      <c r="K16" s="35"/>
    </row>
    <row r="17" spans="1:11" x14ac:dyDescent="0.25">
      <c r="A17" s="33" t="s">
        <v>74</v>
      </c>
      <c r="B17" s="32"/>
      <c r="C17" s="32"/>
      <c r="D17" s="32"/>
      <c r="E17" s="32"/>
      <c r="F17" s="32"/>
      <c r="G17" s="32"/>
      <c r="H17" s="32"/>
      <c r="I17" s="32"/>
      <c r="J17" s="32"/>
      <c r="K17" s="32"/>
    </row>
    <row r="18" spans="1:11" ht="30.75" customHeight="1" x14ac:dyDescent="0.25">
      <c r="A18" s="35" t="s">
        <v>75</v>
      </c>
      <c r="B18" s="35"/>
      <c r="C18" s="35"/>
      <c r="D18" s="35"/>
      <c r="E18" s="35"/>
      <c r="F18" s="35"/>
      <c r="G18" s="35"/>
      <c r="H18" s="35"/>
      <c r="I18" s="35"/>
      <c r="J18" s="35"/>
      <c r="K18" s="35"/>
    </row>
    <row r="19" spans="1:11" x14ac:dyDescent="0.25">
      <c r="A19" s="33" t="s">
        <v>78</v>
      </c>
      <c r="B19" s="32"/>
      <c r="C19" s="32"/>
      <c r="D19" s="32"/>
      <c r="E19" s="32"/>
      <c r="F19" s="32"/>
      <c r="G19" s="32"/>
      <c r="H19" s="32"/>
      <c r="I19" s="32"/>
      <c r="J19" s="32"/>
      <c r="K19" s="32"/>
    </row>
    <row r="20" spans="1:11" ht="33" customHeight="1" x14ac:dyDescent="0.25">
      <c r="A20" s="35" t="s">
        <v>79</v>
      </c>
      <c r="B20" s="35"/>
      <c r="C20" s="35"/>
      <c r="D20" s="35"/>
      <c r="E20" s="35"/>
      <c r="F20" s="35"/>
      <c r="G20" s="35"/>
      <c r="H20" s="35"/>
      <c r="I20" s="35"/>
      <c r="J20" s="35"/>
      <c r="K20" s="35"/>
    </row>
  </sheetData>
  <mergeCells count="7">
    <mergeCell ref="A20:K20"/>
    <mergeCell ref="A18:K18"/>
    <mergeCell ref="A10:K10"/>
    <mergeCell ref="A12:K12"/>
    <mergeCell ref="A14:K14"/>
    <mergeCell ref="A15:K15"/>
    <mergeCell ref="A16:K16"/>
  </mergeCells>
  <pageMargins left="0.7" right="0.7" top="0.75" bottom="0.75" header="0.3" footer="0.3"/>
  <pageSetup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94"/>
  <sheetViews>
    <sheetView tabSelected="1" workbookViewId="0">
      <selection activeCell="B11" sqref="B11"/>
    </sheetView>
  </sheetViews>
  <sheetFormatPr defaultColWidth="8.85546875" defaultRowHeight="15" x14ac:dyDescent="0.25"/>
  <cols>
    <col min="1" max="1" width="19.7109375" style="13" bestFit="1" customWidth="1"/>
    <col min="2" max="2" width="19.140625" style="13" bestFit="1" customWidth="1"/>
    <col min="3" max="3" width="14" style="13" bestFit="1" customWidth="1"/>
    <col min="4" max="4" width="20.28515625" style="12" customWidth="1"/>
    <col min="5" max="5" width="19.7109375" style="12" customWidth="1"/>
    <col min="6" max="6" width="12" style="12" bestFit="1" customWidth="1"/>
    <col min="7" max="7" width="8.85546875" style="12"/>
    <col min="8" max="8" width="12.42578125" style="12" customWidth="1"/>
    <col min="9" max="11" width="8.85546875" style="12"/>
    <col min="12" max="12" width="14.42578125" style="12" customWidth="1"/>
    <col min="13" max="13" width="10" style="12" bestFit="1" customWidth="1"/>
    <col min="14" max="16384" width="8.85546875" style="12"/>
  </cols>
  <sheetData>
    <row r="1" spans="1:13" x14ac:dyDescent="0.25">
      <c r="A1" s="11" t="s">
        <v>0</v>
      </c>
      <c r="B1" s="1" t="s">
        <v>1</v>
      </c>
      <c r="C1" s="1"/>
      <c r="D1" s="8" t="s">
        <v>14</v>
      </c>
      <c r="E1" s="8"/>
      <c r="F1" s="2"/>
      <c r="G1" s="2"/>
      <c r="H1" s="2"/>
      <c r="I1" s="8" t="s">
        <v>23</v>
      </c>
      <c r="J1" s="2"/>
      <c r="K1" s="2"/>
      <c r="L1" s="2"/>
      <c r="M1" s="2"/>
    </row>
    <row r="2" spans="1:13" ht="18" x14ac:dyDescent="0.35">
      <c r="A2" s="11" t="s">
        <v>2</v>
      </c>
      <c r="B2" s="1" t="s">
        <v>3</v>
      </c>
      <c r="C2" s="1"/>
      <c r="D2" s="2" t="s">
        <v>49</v>
      </c>
      <c r="E2" s="2"/>
      <c r="F2" s="2" t="s">
        <v>51</v>
      </c>
      <c r="G2" s="2">
        <v>2.1800000000000002</v>
      </c>
      <c r="H2" s="2" t="s">
        <v>17</v>
      </c>
      <c r="I2" s="2" t="s">
        <v>24</v>
      </c>
      <c r="J2" s="2"/>
      <c r="K2" s="2"/>
      <c r="L2" s="2"/>
      <c r="M2" s="2"/>
    </row>
    <row r="3" spans="1:13" ht="18" x14ac:dyDescent="0.35">
      <c r="A3" s="11" t="s">
        <v>4</v>
      </c>
      <c r="B3" s="1" t="s">
        <v>5</v>
      </c>
      <c r="C3" s="1"/>
      <c r="D3" s="2" t="s">
        <v>50</v>
      </c>
      <c r="E3" s="2"/>
      <c r="F3" s="2" t="s">
        <v>52</v>
      </c>
      <c r="G3" s="2">
        <v>9.5</v>
      </c>
      <c r="H3" s="2" t="s">
        <v>16</v>
      </c>
      <c r="I3" s="2"/>
      <c r="J3" s="2"/>
      <c r="K3" s="2"/>
      <c r="L3" s="2"/>
      <c r="M3" s="2"/>
    </row>
    <row r="4" spans="1:13" ht="18" x14ac:dyDescent="0.35">
      <c r="A4" s="11" t="s">
        <v>6</v>
      </c>
      <c r="B4" s="1" t="s">
        <v>7</v>
      </c>
      <c r="C4" s="1"/>
      <c r="D4" s="2" t="s">
        <v>47</v>
      </c>
      <c r="E4" s="2"/>
      <c r="F4" s="2" t="s">
        <v>56</v>
      </c>
      <c r="G4" s="2">
        <v>3.5</v>
      </c>
      <c r="H4" s="2" t="s">
        <v>17</v>
      </c>
      <c r="I4" s="2"/>
      <c r="J4" s="2"/>
      <c r="K4" s="2"/>
      <c r="L4" s="2"/>
      <c r="M4" s="2"/>
    </row>
    <row r="5" spans="1:13" ht="18" x14ac:dyDescent="0.35">
      <c r="A5" s="11" t="s">
        <v>8</v>
      </c>
      <c r="B5" s="25">
        <v>2.8</v>
      </c>
      <c r="C5" s="1"/>
      <c r="D5" s="2" t="s">
        <v>48</v>
      </c>
      <c r="E5" s="2"/>
      <c r="F5" s="2" t="s">
        <v>53</v>
      </c>
      <c r="G5" s="2">
        <v>40</v>
      </c>
      <c r="H5" s="2" t="s">
        <v>16</v>
      </c>
      <c r="I5" s="2"/>
      <c r="J5" s="2"/>
      <c r="K5" s="2"/>
      <c r="L5" s="2"/>
      <c r="M5" s="2"/>
    </row>
    <row r="6" spans="1:13" ht="18" x14ac:dyDescent="0.35">
      <c r="A6" s="11" t="s">
        <v>9</v>
      </c>
      <c r="B6" s="24">
        <v>1000</v>
      </c>
      <c r="C6" s="1"/>
      <c r="D6" s="2" t="s">
        <v>26</v>
      </c>
      <c r="E6" s="2"/>
      <c r="F6" s="3" t="s">
        <v>25</v>
      </c>
      <c r="G6" s="2">
        <v>170</v>
      </c>
      <c r="H6" s="3" t="s">
        <v>19</v>
      </c>
      <c r="I6" s="2"/>
      <c r="J6" s="2"/>
      <c r="K6" s="2"/>
      <c r="L6" s="2"/>
      <c r="M6" s="2"/>
    </row>
    <row r="7" spans="1:13" x14ac:dyDescent="0.25">
      <c r="A7" s="11" t="s">
        <v>10</v>
      </c>
      <c r="B7" s="1" t="s">
        <v>3</v>
      </c>
      <c r="C7" s="1"/>
      <c r="D7" s="2" t="s">
        <v>76</v>
      </c>
      <c r="E7" s="2"/>
      <c r="F7" s="3" t="s">
        <v>27</v>
      </c>
      <c r="G7" s="2">
        <v>247.5</v>
      </c>
      <c r="H7" s="3" t="s">
        <v>19</v>
      </c>
      <c r="I7" s="2" t="s">
        <v>28</v>
      </c>
      <c r="J7" s="2"/>
      <c r="K7" s="2"/>
      <c r="L7" s="2"/>
      <c r="M7" s="2"/>
    </row>
    <row r="8" spans="1:13" ht="18" x14ac:dyDescent="0.35">
      <c r="A8" s="11" t="s">
        <v>11</v>
      </c>
      <c r="B8" s="1" t="s">
        <v>45</v>
      </c>
      <c r="C8" s="1"/>
      <c r="D8" s="2" t="s">
        <v>15</v>
      </c>
      <c r="E8" s="2"/>
      <c r="F8" s="3" t="s">
        <v>20</v>
      </c>
      <c r="G8" s="4">
        <v>0.38</v>
      </c>
      <c r="H8" s="3" t="s">
        <v>16</v>
      </c>
      <c r="I8" s="2" t="s">
        <v>28</v>
      </c>
      <c r="J8" s="2"/>
      <c r="K8" s="2"/>
      <c r="L8" s="2"/>
      <c r="M8" s="2"/>
    </row>
    <row r="9" spans="1:13" ht="17.25" x14ac:dyDescent="0.25">
      <c r="C9" s="1"/>
      <c r="D9" s="2" t="s">
        <v>29</v>
      </c>
      <c r="E9" s="2"/>
      <c r="F9" s="3" t="s">
        <v>21</v>
      </c>
      <c r="G9" s="2">
        <v>9.81</v>
      </c>
      <c r="H9" s="3" t="s">
        <v>22</v>
      </c>
      <c r="I9" s="2"/>
      <c r="J9" s="2"/>
      <c r="K9" s="2"/>
      <c r="L9" s="2"/>
      <c r="M9" s="2"/>
    </row>
    <row r="10" spans="1:13" x14ac:dyDescent="0.25">
      <c r="C10" s="1"/>
      <c r="D10" s="9" t="s">
        <v>34</v>
      </c>
      <c r="E10" s="9"/>
      <c r="F10" s="5"/>
      <c r="G10" s="5"/>
      <c r="H10" s="5"/>
      <c r="I10" s="5"/>
      <c r="J10" s="5"/>
      <c r="K10" s="5"/>
      <c r="L10" s="5"/>
      <c r="M10" s="5"/>
    </row>
    <row r="11" spans="1:13" x14ac:dyDescent="0.25">
      <c r="C11" s="1"/>
      <c r="D11" s="5" t="s">
        <v>35</v>
      </c>
      <c r="E11" s="5"/>
      <c r="F11" s="6" t="s">
        <v>18</v>
      </c>
      <c r="G11" s="5">
        <f>IF(ABS(G7-G6)&lt;180,ABS(G6-G7),ABS(ABS(G7-G6)-360))</f>
        <v>77.5</v>
      </c>
      <c r="H11" s="5" t="s">
        <v>19</v>
      </c>
      <c r="I11" s="5"/>
      <c r="J11" s="5"/>
      <c r="K11" s="5"/>
      <c r="L11" s="5"/>
      <c r="M11" s="5"/>
    </row>
    <row r="12" spans="1:13" ht="18" x14ac:dyDescent="0.35">
      <c r="A12" s="11"/>
      <c r="B12" s="1"/>
      <c r="C12" s="1"/>
      <c r="D12" s="5" t="s">
        <v>37</v>
      </c>
      <c r="E12" s="5"/>
      <c r="F12" s="6" t="s">
        <v>30</v>
      </c>
      <c r="G12" s="7">
        <f>IF(G11&lt;20,1,MAX(0.7,COS(RADIANS(G11-20))))</f>
        <v>0.7</v>
      </c>
      <c r="H12" s="5" t="s">
        <v>31</v>
      </c>
      <c r="I12" s="5" t="s">
        <v>36</v>
      </c>
      <c r="J12" s="5"/>
      <c r="K12" s="5"/>
      <c r="L12" s="5"/>
      <c r="M12" s="5"/>
    </row>
    <row r="13" spans="1:13" ht="18" x14ac:dyDescent="0.35">
      <c r="A13" s="11"/>
      <c r="B13" s="1"/>
      <c r="C13" s="1"/>
      <c r="D13" s="5" t="s">
        <v>37</v>
      </c>
      <c r="E13" s="5"/>
      <c r="F13" s="6" t="s">
        <v>32</v>
      </c>
      <c r="G13" s="7">
        <f>IF(G11&lt;80,1,IF(G11&lt;110,(110-G11)/30,0))</f>
        <v>1</v>
      </c>
      <c r="H13" s="5" t="s">
        <v>31</v>
      </c>
      <c r="I13" s="5" t="s">
        <v>40</v>
      </c>
      <c r="J13" s="5"/>
      <c r="K13" s="5"/>
      <c r="L13" s="5"/>
      <c r="M13" s="5"/>
    </row>
    <row r="14" spans="1:13" ht="18" x14ac:dyDescent="0.35">
      <c r="A14" s="11"/>
      <c r="B14" s="1"/>
      <c r="C14" s="1"/>
      <c r="D14" s="5" t="s">
        <v>38</v>
      </c>
      <c r="E14" s="5"/>
      <c r="F14" s="6" t="s">
        <v>33</v>
      </c>
      <c r="G14" s="7">
        <f>G8*G13</f>
        <v>0.38</v>
      </c>
      <c r="H14" s="5" t="s">
        <v>16</v>
      </c>
      <c r="I14" s="5" t="s">
        <v>39</v>
      </c>
      <c r="J14" s="5"/>
      <c r="K14" s="5"/>
      <c r="L14" s="5"/>
      <c r="M14" s="5"/>
    </row>
    <row r="15" spans="1:13" x14ac:dyDescent="0.25">
      <c r="A15" s="11"/>
      <c r="B15" s="1"/>
      <c r="C15" s="1"/>
      <c r="D15" s="10" t="s">
        <v>41</v>
      </c>
      <c r="E15" s="10"/>
      <c r="F15" s="10"/>
      <c r="G15" s="10"/>
      <c r="H15" s="10"/>
      <c r="I15" s="10"/>
      <c r="J15" s="10"/>
      <c r="K15" s="10"/>
      <c r="L15" s="10"/>
      <c r="M15" s="10"/>
    </row>
    <row r="16" spans="1:13" ht="15.75" thickBot="1" x14ac:dyDescent="0.3"/>
    <row r="17" spans="1:13" ht="18" x14ac:dyDescent="0.35">
      <c r="A17" s="11" t="s">
        <v>12</v>
      </c>
      <c r="B17" s="11" t="s">
        <v>13</v>
      </c>
      <c r="C17" s="11" t="s">
        <v>44</v>
      </c>
      <c r="D17" s="20" t="s">
        <v>54</v>
      </c>
      <c r="E17" s="20" t="s">
        <v>55</v>
      </c>
      <c r="F17" s="14" t="s">
        <v>42</v>
      </c>
      <c r="G17" s="14" t="s">
        <v>43</v>
      </c>
      <c r="H17" s="14" t="s">
        <v>46</v>
      </c>
      <c r="J17" s="21" t="s">
        <v>57</v>
      </c>
      <c r="K17" s="26" t="s">
        <v>58</v>
      </c>
      <c r="L17" s="22" t="s">
        <v>72</v>
      </c>
      <c r="M17" s="18"/>
    </row>
    <row r="18" spans="1:13" ht="15.75" thickBot="1" x14ac:dyDescent="0.3">
      <c r="A18" s="13">
        <v>-264</v>
      </c>
      <c r="B18" s="13">
        <v>1.1999999999999997</v>
      </c>
      <c r="C18" s="13">
        <f>IF(A18&lt;-24,0,IF(A18&lt;-1,((A18+24)/23)*$G$14,IF(A18&lt;1.1,$G$14,IF(A18&lt;24,((24-A18)/23)*$G$14,0))))</f>
        <v>0</v>
      </c>
      <c r="D18" s="13">
        <f t="shared" ref="D18:D81" si="0">IF(B18&gt;$G$2,0.13*($G$9*C18^3)^0.5+0.6*($G$9*(B18-$G$2)^3)^0.5,IF(C18=0,0,0.13*($G$9*C18^3)^0.5*EXP((-3*($G$2-B18))/(C18*$G$12))))</f>
        <v>0</v>
      </c>
      <c r="E18" s="13">
        <f t="shared" ref="E18:E81" si="1">IF(B18&gt;$G$4,0.13*($G$9*C18^3)^0.5+0.6*($G$9*(B18-$G$4)^3)^0.5,IF(C18=0,0,0.13*($G$9*C18^3)^0.5*EXP((-3*($G$4-B18))/(C18*$G$12))))</f>
        <v>0</v>
      </c>
      <c r="F18" s="13">
        <f>D18*$G$3+E18*$G$5</f>
        <v>0</v>
      </c>
      <c r="G18" s="16">
        <f>F18*3600</f>
        <v>0</v>
      </c>
      <c r="H18" s="16">
        <f>G18</f>
        <v>0</v>
      </c>
      <c r="J18" s="27">
        <f>MAX(D18:D594)</f>
        <v>1.012809847914889</v>
      </c>
      <c r="K18" s="28">
        <f>MAX(E18:E594)</f>
        <v>3.5547789871142685E-5</v>
      </c>
      <c r="L18" s="23">
        <f>MAX(H18:H594)</f>
        <v>4529360.9357628739</v>
      </c>
      <c r="M18" s="19"/>
    </row>
    <row r="19" spans="1:13" x14ac:dyDescent="0.25">
      <c r="A19" s="13">
        <v>-263</v>
      </c>
      <c r="B19" s="13">
        <v>1.2077380952380949</v>
      </c>
      <c r="C19" s="13">
        <f t="shared" ref="C19:C82" si="2">IF(A19&lt;-24,0,IF(A19&lt;-1,((A19+24)/23)*$G$14,IF(A19&lt;1.1,$G$14,IF(A19&lt;24,((24-A19)/23)*$G$14,0))))</f>
        <v>0</v>
      </c>
      <c r="D19" s="13">
        <f t="shared" si="0"/>
        <v>0</v>
      </c>
      <c r="E19" s="13">
        <f t="shared" si="1"/>
        <v>0</v>
      </c>
      <c r="F19" s="13">
        <f t="shared" ref="F19:F82" si="3">D19*$G$3+E19*$G$5</f>
        <v>0</v>
      </c>
      <c r="G19" s="16">
        <f t="shared" ref="G19:G82" si="4">F19*3600</f>
        <v>0</v>
      </c>
      <c r="H19" s="16">
        <f>H18+G19</f>
        <v>0</v>
      </c>
      <c r="J19" s="14"/>
    </row>
    <row r="20" spans="1:13" x14ac:dyDescent="0.25">
      <c r="A20" s="13">
        <v>-262</v>
      </c>
      <c r="B20" s="13">
        <v>1.2154761904761902</v>
      </c>
      <c r="C20" s="13">
        <f t="shared" si="2"/>
        <v>0</v>
      </c>
      <c r="D20" s="13">
        <f t="shared" si="0"/>
        <v>0</v>
      </c>
      <c r="E20" s="13">
        <f t="shared" si="1"/>
        <v>0</v>
      </c>
      <c r="F20" s="13">
        <f t="shared" si="3"/>
        <v>0</v>
      </c>
      <c r="G20" s="16">
        <f t="shared" si="4"/>
        <v>0</v>
      </c>
      <c r="H20" s="16">
        <f t="shared" ref="H20:H83" si="5">H19+G20</f>
        <v>0</v>
      </c>
    </row>
    <row r="21" spans="1:13" x14ac:dyDescent="0.25">
      <c r="A21" s="13">
        <v>-261</v>
      </c>
      <c r="B21" s="13">
        <v>1.2232142857142856</v>
      </c>
      <c r="C21" s="13">
        <f t="shared" si="2"/>
        <v>0</v>
      </c>
      <c r="D21" s="13">
        <f t="shared" si="0"/>
        <v>0</v>
      </c>
      <c r="E21" s="13">
        <f t="shared" si="1"/>
        <v>0</v>
      </c>
      <c r="F21" s="13">
        <f t="shared" si="3"/>
        <v>0</v>
      </c>
      <c r="G21" s="16">
        <f t="shared" si="4"/>
        <v>0</v>
      </c>
      <c r="H21" s="16">
        <f t="shared" si="5"/>
        <v>0</v>
      </c>
      <c r="K21" s="15"/>
      <c r="L21" s="17"/>
      <c r="M21" s="17"/>
    </row>
    <row r="22" spans="1:13" x14ac:dyDescent="0.25">
      <c r="A22" s="13">
        <v>-260</v>
      </c>
      <c r="B22" s="13">
        <v>1.2309523809523808</v>
      </c>
      <c r="C22" s="13">
        <f t="shared" si="2"/>
        <v>0</v>
      </c>
      <c r="D22" s="13">
        <f t="shared" si="0"/>
        <v>0</v>
      </c>
      <c r="E22" s="13">
        <f t="shared" si="1"/>
        <v>0</v>
      </c>
      <c r="F22" s="13">
        <f t="shared" si="3"/>
        <v>0</v>
      </c>
      <c r="G22" s="16">
        <f t="shared" si="4"/>
        <v>0</v>
      </c>
      <c r="H22" s="16">
        <f t="shared" si="5"/>
        <v>0</v>
      </c>
      <c r="K22" s="15"/>
      <c r="L22" s="16"/>
      <c r="M22" s="16"/>
    </row>
    <row r="23" spans="1:13" x14ac:dyDescent="0.25">
      <c r="A23" s="13">
        <v>-259</v>
      </c>
      <c r="B23" s="13">
        <v>1.238690476190476</v>
      </c>
      <c r="C23" s="13">
        <f t="shared" si="2"/>
        <v>0</v>
      </c>
      <c r="D23" s="13">
        <f t="shared" si="0"/>
        <v>0</v>
      </c>
      <c r="E23" s="13">
        <f t="shared" si="1"/>
        <v>0</v>
      </c>
      <c r="F23" s="13">
        <f t="shared" si="3"/>
        <v>0</v>
      </c>
      <c r="G23" s="16">
        <f t="shared" si="4"/>
        <v>0</v>
      </c>
      <c r="H23" s="16">
        <f t="shared" si="5"/>
        <v>0</v>
      </c>
      <c r="K23" s="15"/>
      <c r="L23" s="16"/>
      <c r="M23" s="16"/>
    </row>
    <row r="24" spans="1:13" x14ac:dyDescent="0.25">
      <c r="A24" s="13">
        <v>-258</v>
      </c>
      <c r="B24" s="13">
        <v>1.2464285714285712</v>
      </c>
      <c r="C24" s="13">
        <f t="shared" si="2"/>
        <v>0</v>
      </c>
      <c r="D24" s="13">
        <f t="shared" si="0"/>
        <v>0</v>
      </c>
      <c r="E24" s="13">
        <f t="shared" si="1"/>
        <v>0</v>
      </c>
      <c r="F24" s="13">
        <f t="shared" si="3"/>
        <v>0</v>
      </c>
      <c r="G24" s="16">
        <f t="shared" si="4"/>
        <v>0</v>
      </c>
      <c r="H24" s="16">
        <f t="shared" si="5"/>
        <v>0</v>
      </c>
      <c r="K24" s="15"/>
      <c r="L24" s="16"/>
      <c r="M24" s="16"/>
    </row>
    <row r="25" spans="1:13" x14ac:dyDescent="0.25">
      <c r="A25" s="13">
        <v>-257</v>
      </c>
      <c r="B25" s="13">
        <v>1.2541666666666664</v>
      </c>
      <c r="C25" s="13">
        <f t="shared" si="2"/>
        <v>0</v>
      </c>
      <c r="D25" s="13">
        <f t="shared" si="0"/>
        <v>0</v>
      </c>
      <c r="E25" s="13">
        <f t="shared" si="1"/>
        <v>0</v>
      </c>
      <c r="F25" s="13">
        <f t="shared" si="3"/>
        <v>0</v>
      </c>
      <c r="G25" s="16">
        <f t="shared" si="4"/>
        <v>0</v>
      </c>
      <c r="H25" s="16">
        <f t="shared" si="5"/>
        <v>0</v>
      </c>
      <c r="K25" s="15"/>
      <c r="L25" s="16"/>
      <c r="M25" s="16"/>
    </row>
    <row r="26" spans="1:13" x14ac:dyDescent="0.25">
      <c r="A26" s="13">
        <v>-256</v>
      </c>
      <c r="B26" s="13">
        <v>1.2619047619047616</v>
      </c>
      <c r="C26" s="13">
        <f t="shared" si="2"/>
        <v>0</v>
      </c>
      <c r="D26" s="13">
        <f t="shared" si="0"/>
        <v>0</v>
      </c>
      <c r="E26" s="13">
        <f t="shared" si="1"/>
        <v>0</v>
      </c>
      <c r="F26" s="13">
        <f t="shared" si="3"/>
        <v>0</v>
      </c>
      <c r="G26" s="16">
        <f t="shared" si="4"/>
        <v>0</v>
      </c>
      <c r="H26" s="16">
        <f t="shared" si="5"/>
        <v>0</v>
      </c>
    </row>
    <row r="27" spans="1:13" x14ac:dyDescent="0.25">
      <c r="A27" s="13">
        <v>-255</v>
      </c>
      <c r="B27" s="13">
        <v>1.2696428571428569</v>
      </c>
      <c r="C27" s="13">
        <f t="shared" si="2"/>
        <v>0</v>
      </c>
      <c r="D27" s="13">
        <f t="shared" si="0"/>
        <v>0</v>
      </c>
      <c r="E27" s="13">
        <f t="shared" si="1"/>
        <v>0</v>
      </c>
      <c r="F27" s="13">
        <f t="shared" si="3"/>
        <v>0</v>
      </c>
      <c r="G27" s="16">
        <f t="shared" si="4"/>
        <v>0</v>
      </c>
      <c r="H27" s="16">
        <f t="shared" si="5"/>
        <v>0</v>
      </c>
    </row>
    <row r="28" spans="1:13" x14ac:dyDescent="0.25">
      <c r="A28" s="13">
        <v>-254</v>
      </c>
      <c r="B28" s="13">
        <v>1.2773809523809523</v>
      </c>
      <c r="C28" s="13">
        <f t="shared" si="2"/>
        <v>0</v>
      </c>
      <c r="D28" s="13">
        <f t="shared" si="0"/>
        <v>0</v>
      </c>
      <c r="E28" s="13">
        <f t="shared" si="1"/>
        <v>0</v>
      </c>
      <c r="F28" s="13">
        <f t="shared" si="3"/>
        <v>0</v>
      </c>
      <c r="G28" s="16">
        <f t="shared" si="4"/>
        <v>0</v>
      </c>
      <c r="H28" s="16">
        <f t="shared" si="5"/>
        <v>0</v>
      </c>
    </row>
    <row r="29" spans="1:13" x14ac:dyDescent="0.25">
      <c r="A29" s="13">
        <v>-253</v>
      </c>
      <c r="B29" s="13">
        <v>1.2851190476190475</v>
      </c>
      <c r="C29" s="13">
        <f t="shared" si="2"/>
        <v>0</v>
      </c>
      <c r="D29" s="13">
        <f t="shared" si="0"/>
        <v>0</v>
      </c>
      <c r="E29" s="13">
        <f t="shared" si="1"/>
        <v>0</v>
      </c>
      <c r="F29" s="13">
        <f t="shared" si="3"/>
        <v>0</v>
      </c>
      <c r="G29" s="16">
        <f t="shared" si="4"/>
        <v>0</v>
      </c>
      <c r="H29" s="16">
        <f t="shared" si="5"/>
        <v>0</v>
      </c>
    </row>
    <row r="30" spans="1:13" x14ac:dyDescent="0.25">
      <c r="A30" s="13">
        <v>-252</v>
      </c>
      <c r="B30" s="13">
        <v>1.2928571428571427</v>
      </c>
      <c r="C30" s="13">
        <f t="shared" si="2"/>
        <v>0</v>
      </c>
      <c r="D30" s="13">
        <f t="shared" si="0"/>
        <v>0</v>
      </c>
      <c r="E30" s="13">
        <f t="shared" si="1"/>
        <v>0</v>
      </c>
      <c r="F30" s="13">
        <f t="shared" si="3"/>
        <v>0</v>
      </c>
      <c r="G30" s="16">
        <f t="shared" si="4"/>
        <v>0</v>
      </c>
      <c r="H30" s="16">
        <f t="shared" si="5"/>
        <v>0</v>
      </c>
    </row>
    <row r="31" spans="1:13" x14ac:dyDescent="0.25">
      <c r="A31" s="13">
        <v>-251</v>
      </c>
      <c r="B31" s="13">
        <v>1.3005952380952379</v>
      </c>
      <c r="C31" s="13">
        <f t="shared" si="2"/>
        <v>0</v>
      </c>
      <c r="D31" s="13">
        <f t="shared" si="0"/>
        <v>0</v>
      </c>
      <c r="E31" s="13">
        <f t="shared" si="1"/>
        <v>0</v>
      </c>
      <c r="F31" s="13">
        <f t="shared" si="3"/>
        <v>0</v>
      </c>
      <c r="G31" s="16">
        <f t="shared" si="4"/>
        <v>0</v>
      </c>
      <c r="H31" s="16">
        <f t="shared" si="5"/>
        <v>0</v>
      </c>
    </row>
    <row r="32" spans="1:13" x14ac:dyDescent="0.25">
      <c r="A32" s="13">
        <v>-250</v>
      </c>
      <c r="B32" s="13">
        <v>1.3083333333333331</v>
      </c>
      <c r="C32" s="13">
        <f t="shared" si="2"/>
        <v>0</v>
      </c>
      <c r="D32" s="13">
        <f t="shared" si="0"/>
        <v>0</v>
      </c>
      <c r="E32" s="13">
        <f t="shared" si="1"/>
        <v>0</v>
      </c>
      <c r="F32" s="13">
        <f t="shared" si="3"/>
        <v>0</v>
      </c>
      <c r="G32" s="16">
        <f t="shared" si="4"/>
        <v>0</v>
      </c>
      <c r="H32" s="16">
        <f t="shared" si="5"/>
        <v>0</v>
      </c>
    </row>
    <row r="33" spans="1:8" x14ac:dyDescent="0.25">
      <c r="A33" s="13">
        <v>-249</v>
      </c>
      <c r="B33" s="13">
        <v>1.3160714285714283</v>
      </c>
      <c r="C33" s="13">
        <f t="shared" si="2"/>
        <v>0</v>
      </c>
      <c r="D33" s="13">
        <f t="shared" si="0"/>
        <v>0</v>
      </c>
      <c r="E33" s="13">
        <f t="shared" si="1"/>
        <v>0</v>
      </c>
      <c r="F33" s="13">
        <f t="shared" si="3"/>
        <v>0</v>
      </c>
      <c r="G33" s="16">
        <f t="shared" si="4"/>
        <v>0</v>
      </c>
      <c r="H33" s="16">
        <f t="shared" si="5"/>
        <v>0</v>
      </c>
    </row>
    <row r="34" spans="1:8" x14ac:dyDescent="0.25">
      <c r="A34" s="13">
        <v>-248</v>
      </c>
      <c r="B34" s="13">
        <v>1.3238095238095235</v>
      </c>
      <c r="C34" s="13">
        <f t="shared" si="2"/>
        <v>0</v>
      </c>
      <c r="D34" s="13">
        <f t="shared" si="0"/>
        <v>0</v>
      </c>
      <c r="E34" s="13">
        <f t="shared" si="1"/>
        <v>0</v>
      </c>
      <c r="F34" s="13">
        <f t="shared" si="3"/>
        <v>0</v>
      </c>
      <c r="G34" s="16">
        <f t="shared" si="4"/>
        <v>0</v>
      </c>
      <c r="H34" s="16">
        <f t="shared" si="5"/>
        <v>0</v>
      </c>
    </row>
    <row r="35" spans="1:8" x14ac:dyDescent="0.25">
      <c r="A35" s="13">
        <v>-247</v>
      </c>
      <c r="B35" s="13">
        <v>1.3315476190476188</v>
      </c>
      <c r="C35" s="13">
        <f t="shared" si="2"/>
        <v>0</v>
      </c>
      <c r="D35" s="13">
        <f t="shared" si="0"/>
        <v>0</v>
      </c>
      <c r="E35" s="13">
        <f t="shared" si="1"/>
        <v>0</v>
      </c>
      <c r="F35" s="13">
        <f t="shared" si="3"/>
        <v>0</v>
      </c>
      <c r="G35" s="16">
        <f t="shared" si="4"/>
        <v>0</v>
      </c>
      <c r="H35" s="16">
        <f t="shared" si="5"/>
        <v>0</v>
      </c>
    </row>
    <row r="36" spans="1:8" x14ac:dyDescent="0.25">
      <c r="A36" s="13">
        <v>-246</v>
      </c>
      <c r="B36" s="13">
        <v>1.339285714285714</v>
      </c>
      <c r="C36" s="13">
        <f t="shared" si="2"/>
        <v>0</v>
      </c>
      <c r="D36" s="13">
        <f t="shared" si="0"/>
        <v>0</v>
      </c>
      <c r="E36" s="13">
        <f t="shared" si="1"/>
        <v>0</v>
      </c>
      <c r="F36" s="13">
        <f t="shared" si="3"/>
        <v>0</v>
      </c>
      <c r="G36" s="16">
        <f t="shared" si="4"/>
        <v>0</v>
      </c>
      <c r="H36" s="16">
        <f t="shared" si="5"/>
        <v>0</v>
      </c>
    </row>
    <row r="37" spans="1:8" x14ac:dyDescent="0.25">
      <c r="A37" s="13">
        <v>-245</v>
      </c>
      <c r="B37" s="13">
        <v>1.3470238095238094</v>
      </c>
      <c r="C37" s="13">
        <f t="shared" si="2"/>
        <v>0</v>
      </c>
      <c r="D37" s="13">
        <f t="shared" si="0"/>
        <v>0</v>
      </c>
      <c r="E37" s="13">
        <f t="shared" si="1"/>
        <v>0</v>
      </c>
      <c r="F37" s="13">
        <f t="shared" si="3"/>
        <v>0</v>
      </c>
      <c r="G37" s="16">
        <f t="shared" si="4"/>
        <v>0</v>
      </c>
      <c r="H37" s="16">
        <f t="shared" si="5"/>
        <v>0</v>
      </c>
    </row>
    <row r="38" spans="1:8" x14ac:dyDescent="0.25">
      <c r="A38" s="13">
        <v>-244</v>
      </c>
      <c r="B38" s="13">
        <v>1.3547619047619046</v>
      </c>
      <c r="C38" s="13">
        <f t="shared" si="2"/>
        <v>0</v>
      </c>
      <c r="D38" s="13">
        <f t="shared" si="0"/>
        <v>0</v>
      </c>
      <c r="E38" s="13">
        <f t="shared" si="1"/>
        <v>0</v>
      </c>
      <c r="F38" s="13">
        <f t="shared" si="3"/>
        <v>0</v>
      </c>
      <c r="G38" s="16">
        <f t="shared" si="4"/>
        <v>0</v>
      </c>
      <c r="H38" s="16">
        <f t="shared" si="5"/>
        <v>0</v>
      </c>
    </row>
    <row r="39" spans="1:8" x14ac:dyDescent="0.25">
      <c r="A39" s="13">
        <v>-243</v>
      </c>
      <c r="B39" s="13">
        <v>1.3624999999999998</v>
      </c>
      <c r="C39" s="13">
        <f t="shared" si="2"/>
        <v>0</v>
      </c>
      <c r="D39" s="13">
        <f t="shared" si="0"/>
        <v>0</v>
      </c>
      <c r="E39" s="13">
        <f t="shared" si="1"/>
        <v>0</v>
      </c>
      <c r="F39" s="13">
        <f t="shared" si="3"/>
        <v>0</v>
      </c>
      <c r="G39" s="16">
        <f t="shared" si="4"/>
        <v>0</v>
      </c>
      <c r="H39" s="16">
        <f t="shared" si="5"/>
        <v>0</v>
      </c>
    </row>
    <row r="40" spans="1:8" x14ac:dyDescent="0.25">
      <c r="A40" s="13">
        <v>-242</v>
      </c>
      <c r="B40" s="13">
        <v>1.370238095238095</v>
      </c>
      <c r="C40" s="13">
        <f t="shared" si="2"/>
        <v>0</v>
      </c>
      <c r="D40" s="13">
        <f t="shared" si="0"/>
        <v>0</v>
      </c>
      <c r="E40" s="13">
        <f t="shared" si="1"/>
        <v>0</v>
      </c>
      <c r="F40" s="13">
        <f t="shared" si="3"/>
        <v>0</v>
      </c>
      <c r="G40" s="16">
        <f t="shared" si="4"/>
        <v>0</v>
      </c>
      <c r="H40" s="16">
        <f t="shared" si="5"/>
        <v>0</v>
      </c>
    </row>
    <row r="41" spans="1:8" x14ac:dyDescent="0.25">
      <c r="A41" s="13">
        <v>-241</v>
      </c>
      <c r="B41" s="13">
        <v>1.3779761904761902</v>
      </c>
      <c r="C41" s="13">
        <f t="shared" si="2"/>
        <v>0</v>
      </c>
      <c r="D41" s="13">
        <f t="shared" si="0"/>
        <v>0</v>
      </c>
      <c r="E41" s="13">
        <f t="shared" si="1"/>
        <v>0</v>
      </c>
      <c r="F41" s="13">
        <f t="shared" si="3"/>
        <v>0</v>
      </c>
      <c r="G41" s="16">
        <f t="shared" si="4"/>
        <v>0</v>
      </c>
      <c r="H41" s="16">
        <f t="shared" si="5"/>
        <v>0</v>
      </c>
    </row>
    <row r="42" spans="1:8" x14ac:dyDescent="0.25">
      <c r="A42" s="13">
        <v>-240</v>
      </c>
      <c r="B42" s="13">
        <v>1.3857142857142855</v>
      </c>
      <c r="C42" s="13">
        <f t="shared" si="2"/>
        <v>0</v>
      </c>
      <c r="D42" s="13">
        <f t="shared" si="0"/>
        <v>0</v>
      </c>
      <c r="E42" s="13">
        <f t="shared" si="1"/>
        <v>0</v>
      </c>
      <c r="F42" s="13">
        <f t="shared" si="3"/>
        <v>0</v>
      </c>
      <c r="G42" s="16">
        <f t="shared" si="4"/>
        <v>0</v>
      </c>
      <c r="H42" s="16">
        <f t="shared" si="5"/>
        <v>0</v>
      </c>
    </row>
    <row r="43" spans="1:8" x14ac:dyDescent="0.25">
      <c r="A43" s="13">
        <v>-239</v>
      </c>
      <c r="B43" s="13">
        <v>1.3934523809523807</v>
      </c>
      <c r="C43" s="13">
        <f t="shared" si="2"/>
        <v>0</v>
      </c>
      <c r="D43" s="13">
        <f t="shared" si="0"/>
        <v>0</v>
      </c>
      <c r="E43" s="13">
        <f t="shared" si="1"/>
        <v>0</v>
      </c>
      <c r="F43" s="13">
        <f t="shared" si="3"/>
        <v>0</v>
      </c>
      <c r="G43" s="16">
        <f t="shared" si="4"/>
        <v>0</v>
      </c>
      <c r="H43" s="16">
        <f t="shared" si="5"/>
        <v>0</v>
      </c>
    </row>
    <row r="44" spans="1:8" x14ac:dyDescent="0.25">
      <c r="A44" s="13">
        <v>-238</v>
      </c>
      <c r="B44" s="13">
        <v>1.4011904761904761</v>
      </c>
      <c r="C44" s="13">
        <f t="shared" si="2"/>
        <v>0</v>
      </c>
      <c r="D44" s="13">
        <f t="shared" si="0"/>
        <v>0</v>
      </c>
      <c r="E44" s="13">
        <f t="shared" si="1"/>
        <v>0</v>
      </c>
      <c r="F44" s="13">
        <f t="shared" si="3"/>
        <v>0</v>
      </c>
      <c r="G44" s="16">
        <f t="shared" si="4"/>
        <v>0</v>
      </c>
      <c r="H44" s="16">
        <f t="shared" si="5"/>
        <v>0</v>
      </c>
    </row>
    <row r="45" spans="1:8" x14ac:dyDescent="0.25">
      <c r="A45" s="13">
        <v>-237</v>
      </c>
      <c r="B45" s="13">
        <v>1.4089285714285713</v>
      </c>
      <c r="C45" s="13">
        <f t="shared" si="2"/>
        <v>0</v>
      </c>
      <c r="D45" s="13">
        <f t="shared" si="0"/>
        <v>0</v>
      </c>
      <c r="E45" s="13">
        <f t="shared" si="1"/>
        <v>0</v>
      </c>
      <c r="F45" s="13">
        <f t="shared" si="3"/>
        <v>0</v>
      </c>
      <c r="G45" s="16">
        <f t="shared" si="4"/>
        <v>0</v>
      </c>
      <c r="H45" s="16">
        <f t="shared" si="5"/>
        <v>0</v>
      </c>
    </row>
    <row r="46" spans="1:8" x14ac:dyDescent="0.25">
      <c r="A46" s="13">
        <v>-236</v>
      </c>
      <c r="B46" s="13">
        <v>1.4166666666666665</v>
      </c>
      <c r="C46" s="13">
        <f t="shared" si="2"/>
        <v>0</v>
      </c>
      <c r="D46" s="13">
        <f t="shared" si="0"/>
        <v>0</v>
      </c>
      <c r="E46" s="13">
        <f t="shared" si="1"/>
        <v>0</v>
      </c>
      <c r="F46" s="13">
        <f t="shared" si="3"/>
        <v>0</v>
      </c>
      <c r="G46" s="16">
        <f t="shared" si="4"/>
        <v>0</v>
      </c>
      <c r="H46" s="16">
        <f t="shared" si="5"/>
        <v>0</v>
      </c>
    </row>
    <row r="47" spans="1:8" x14ac:dyDescent="0.25">
      <c r="A47" s="13">
        <v>-235</v>
      </c>
      <c r="B47" s="13">
        <v>1.4244047619047617</v>
      </c>
      <c r="C47" s="13">
        <f t="shared" si="2"/>
        <v>0</v>
      </c>
      <c r="D47" s="13">
        <f t="shared" si="0"/>
        <v>0</v>
      </c>
      <c r="E47" s="13">
        <f t="shared" si="1"/>
        <v>0</v>
      </c>
      <c r="F47" s="13">
        <f t="shared" si="3"/>
        <v>0</v>
      </c>
      <c r="G47" s="16">
        <f t="shared" si="4"/>
        <v>0</v>
      </c>
      <c r="H47" s="16">
        <f t="shared" si="5"/>
        <v>0</v>
      </c>
    </row>
    <row r="48" spans="1:8" x14ac:dyDescent="0.25">
      <c r="A48" s="13">
        <v>-234</v>
      </c>
      <c r="B48" s="13">
        <v>1.4321428571428569</v>
      </c>
      <c r="C48" s="13">
        <f t="shared" si="2"/>
        <v>0</v>
      </c>
      <c r="D48" s="13">
        <f t="shared" si="0"/>
        <v>0</v>
      </c>
      <c r="E48" s="13">
        <f t="shared" si="1"/>
        <v>0</v>
      </c>
      <c r="F48" s="13">
        <f t="shared" si="3"/>
        <v>0</v>
      </c>
      <c r="G48" s="16">
        <f t="shared" si="4"/>
        <v>0</v>
      </c>
      <c r="H48" s="16">
        <f t="shared" si="5"/>
        <v>0</v>
      </c>
    </row>
    <row r="49" spans="1:8" x14ac:dyDescent="0.25">
      <c r="A49" s="13">
        <v>-233</v>
      </c>
      <c r="B49" s="13">
        <v>1.4398809523809522</v>
      </c>
      <c r="C49" s="13">
        <f t="shared" si="2"/>
        <v>0</v>
      </c>
      <c r="D49" s="13">
        <f t="shared" si="0"/>
        <v>0</v>
      </c>
      <c r="E49" s="13">
        <f t="shared" si="1"/>
        <v>0</v>
      </c>
      <c r="F49" s="13">
        <f t="shared" si="3"/>
        <v>0</v>
      </c>
      <c r="G49" s="16">
        <f t="shared" si="4"/>
        <v>0</v>
      </c>
      <c r="H49" s="16">
        <f t="shared" si="5"/>
        <v>0</v>
      </c>
    </row>
    <row r="50" spans="1:8" x14ac:dyDescent="0.25">
      <c r="A50" s="13">
        <v>-232</v>
      </c>
      <c r="B50" s="13">
        <v>1.4476190476190474</v>
      </c>
      <c r="C50" s="13">
        <f t="shared" si="2"/>
        <v>0</v>
      </c>
      <c r="D50" s="13">
        <f t="shared" si="0"/>
        <v>0</v>
      </c>
      <c r="E50" s="13">
        <f t="shared" si="1"/>
        <v>0</v>
      </c>
      <c r="F50" s="13">
        <f t="shared" si="3"/>
        <v>0</v>
      </c>
      <c r="G50" s="16">
        <f t="shared" si="4"/>
        <v>0</v>
      </c>
      <c r="H50" s="16">
        <f t="shared" si="5"/>
        <v>0</v>
      </c>
    </row>
    <row r="51" spans="1:8" x14ac:dyDescent="0.25">
      <c r="A51" s="13">
        <v>-231</v>
      </c>
      <c r="B51" s="13">
        <v>1.4553571428571426</v>
      </c>
      <c r="C51" s="13">
        <f t="shared" si="2"/>
        <v>0</v>
      </c>
      <c r="D51" s="13">
        <f t="shared" si="0"/>
        <v>0</v>
      </c>
      <c r="E51" s="13">
        <f t="shared" si="1"/>
        <v>0</v>
      </c>
      <c r="F51" s="13">
        <f t="shared" si="3"/>
        <v>0</v>
      </c>
      <c r="G51" s="16">
        <f t="shared" si="4"/>
        <v>0</v>
      </c>
      <c r="H51" s="16">
        <f t="shared" si="5"/>
        <v>0</v>
      </c>
    </row>
    <row r="52" spans="1:8" x14ac:dyDescent="0.25">
      <c r="A52" s="13">
        <v>-230</v>
      </c>
      <c r="B52" s="13">
        <v>1.4630952380952378</v>
      </c>
      <c r="C52" s="13">
        <f t="shared" si="2"/>
        <v>0</v>
      </c>
      <c r="D52" s="13">
        <f t="shared" si="0"/>
        <v>0</v>
      </c>
      <c r="E52" s="13">
        <f t="shared" si="1"/>
        <v>0</v>
      </c>
      <c r="F52" s="13">
        <f t="shared" si="3"/>
        <v>0</v>
      </c>
      <c r="G52" s="16">
        <f t="shared" si="4"/>
        <v>0</v>
      </c>
      <c r="H52" s="16">
        <f t="shared" si="5"/>
        <v>0</v>
      </c>
    </row>
    <row r="53" spans="1:8" x14ac:dyDescent="0.25">
      <c r="A53" s="13">
        <v>-229</v>
      </c>
      <c r="B53" s="13">
        <v>1.4708333333333332</v>
      </c>
      <c r="C53" s="13">
        <f t="shared" si="2"/>
        <v>0</v>
      </c>
      <c r="D53" s="13">
        <f t="shared" si="0"/>
        <v>0</v>
      </c>
      <c r="E53" s="13">
        <f t="shared" si="1"/>
        <v>0</v>
      </c>
      <c r="F53" s="13">
        <f t="shared" si="3"/>
        <v>0</v>
      </c>
      <c r="G53" s="16">
        <f t="shared" si="4"/>
        <v>0</v>
      </c>
      <c r="H53" s="16">
        <f t="shared" si="5"/>
        <v>0</v>
      </c>
    </row>
    <row r="54" spans="1:8" x14ac:dyDescent="0.25">
      <c r="A54" s="13">
        <v>-228</v>
      </c>
      <c r="B54" s="13">
        <v>1.4785714285714284</v>
      </c>
      <c r="C54" s="13">
        <f t="shared" si="2"/>
        <v>0</v>
      </c>
      <c r="D54" s="13">
        <f t="shared" si="0"/>
        <v>0</v>
      </c>
      <c r="E54" s="13">
        <f t="shared" si="1"/>
        <v>0</v>
      </c>
      <c r="F54" s="13">
        <f t="shared" si="3"/>
        <v>0</v>
      </c>
      <c r="G54" s="16">
        <f t="shared" si="4"/>
        <v>0</v>
      </c>
      <c r="H54" s="16">
        <f t="shared" si="5"/>
        <v>0</v>
      </c>
    </row>
    <row r="55" spans="1:8" x14ac:dyDescent="0.25">
      <c r="A55" s="13">
        <v>-227</v>
      </c>
      <c r="B55" s="13">
        <v>1.4863095238095236</v>
      </c>
      <c r="C55" s="13">
        <f t="shared" si="2"/>
        <v>0</v>
      </c>
      <c r="D55" s="13">
        <f t="shared" si="0"/>
        <v>0</v>
      </c>
      <c r="E55" s="13">
        <f t="shared" si="1"/>
        <v>0</v>
      </c>
      <c r="F55" s="13">
        <f t="shared" si="3"/>
        <v>0</v>
      </c>
      <c r="G55" s="16">
        <f t="shared" si="4"/>
        <v>0</v>
      </c>
      <c r="H55" s="16">
        <f t="shared" si="5"/>
        <v>0</v>
      </c>
    </row>
    <row r="56" spans="1:8" x14ac:dyDescent="0.25">
      <c r="A56" s="13">
        <v>-226</v>
      </c>
      <c r="B56" s="13">
        <v>1.4940476190476188</v>
      </c>
      <c r="C56" s="13">
        <f t="shared" si="2"/>
        <v>0</v>
      </c>
      <c r="D56" s="13">
        <f t="shared" si="0"/>
        <v>0</v>
      </c>
      <c r="E56" s="13">
        <f t="shared" si="1"/>
        <v>0</v>
      </c>
      <c r="F56" s="13">
        <f t="shared" si="3"/>
        <v>0</v>
      </c>
      <c r="G56" s="16">
        <f t="shared" si="4"/>
        <v>0</v>
      </c>
      <c r="H56" s="16">
        <f t="shared" si="5"/>
        <v>0</v>
      </c>
    </row>
    <row r="57" spans="1:8" x14ac:dyDescent="0.25">
      <c r="A57" s="13">
        <v>-225</v>
      </c>
      <c r="B57" s="13">
        <v>1.5017857142857141</v>
      </c>
      <c r="C57" s="13">
        <f t="shared" si="2"/>
        <v>0</v>
      </c>
      <c r="D57" s="13">
        <f t="shared" si="0"/>
        <v>0</v>
      </c>
      <c r="E57" s="13">
        <f t="shared" si="1"/>
        <v>0</v>
      </c>
      <c r="F57" s="13">
        <f t="shared" si="3"/>
        <v>0</v>
      </c>
      <c r="G57" s="16">
        <f t="shared" si="4"/>
        <v>0</v>
      </c>
      <c r="H57" s="16">
        <f t="shared" si="5"/>
        <v>0</v>
      </c>
    </row>
    <row r="58" spans="1:8" x14ac:dyDescent="0.25">
      <c r="A58" s="13">
        <v>-224</v>
      </c>
      <c r="B58" s="13">
        <v>1.5095238095238093</v>
      </c>
      <c r="C58" s="13">
        <f t="shared" si="2"/>
        <v>0</v>
      </c>
      <c r="D58" s="13">
        <f t="shared" si="0"/>
        <v>0</v>
      </c>
      <c r="E58" s="13">
        <f t="shared" si="1"/>
        <v>0</v>
      </c>
      <c r="F58" s="13">
        <f t="shared" si="3"/>
        <v>0</v>
      </c>
      <c r="G58" s="16">
        <f t="shared" si="4"/>
        <v>0</v>
      </c>
      <c r="H58" s="16">
        <f t="shared" si="5"/>
        <v>0</v>
      </c>
    </row>
    <row r="59" spans="1:8" x14ac:dyDescent="0.25">
      <c r="A59" s="13">
        <v>-223</v>
      </c>
      <c r="B59" s="13">
        <v>1.5172619047619045</v>
      </c>
      <c r="C59" s="13">
        <f t="shared" si="2"/>
        <v>0</v>
      </c>
      <c r="D59" s="13">
        <f t="shared" si="0"/>
        <v>0</v>
      </c>
      <c r="E59" s="13">
        <f t="shared" si="1"/>
        <v>0</v>
      </c>
      <c r="F59" s="13">
        <f t="shared" si="3"/>
        <v>0</v>
      </c>
      <c r="G59" s="16">
        <f t="shared" si="4"/>
        <v>0</v>
      </c>
      <c r="H59" s="16">
        <f t="shared" si="5"/>
        <v>0</v>
      </c>
    </row>
    <row r="60" spans="1:8" x14ac:dyDescent="0.25">
      <c r="A60" s="13">
        <v>-222</v>
      </c>
      <c r="B60" s="13">
        <v>1.5249999999999999</v>
      </c>
      <c r="C60" s="13">
        <f t="shared" si="2"/>
        <v>0</v>
      </c>
      <c r="D60" s="13">
        <f t="shared" si="0"/>
        <v>0</v>
      </c>
      <c r="E60" s="13">
        <f t="shared" si="1"/>
        <v>0</v>
      </c>
      <c r="F60" s="13">
        <f t="shared" si="3"/>
        <v>0</v>
      </c>
      <c r="G60" s="16">
        <f t="shared" si="4"/>
        <v>0</v>
      </c>
      <c r="H60" s="16">
        <f t="shared" si="5"/>
        <v>0</v>
      </c>
    </row>
    <row r="61" spans="1:8" x14ac:dyDescent="0.25">
      <c r="A61" s="13">
        <v>-221</v>
      </c>
      <c r="B61" s="13">
        <v>1.5327380952380951</v>
      </c>
      <c r="C61" s="13">
        <f t="shared" si="2"/>
        <v>0</v>
      </c>
      <c r="D61" s="13">
        <f t="shared" si="0"/>
        <v>0</v>
      </c>
      <c r="E61" s="13">
        <f t="shared" si="1"/>
        <v>0</v>
      </c>
      <c r="F61" s="13">
        <f t="shared" si="3"/>
        <v>0</v>
      </c>
      <c r="G61" s="16">
        <f t="shared" si="4"/>
        <v>0</v>
      </c>
      <c r="H61" s="16">
        <f t="shared" si="5"/>
        <v>0</v>
      </c>
    </row>
    <row r="62" spans="1:8" x14ac:dyDescent="0.25">
      <c r="A62" s="13">
        <v>-220</v>
      </c>
      <c r="B62" s="13">
        <v>1.5404761904761903</v>
      </c>
      <c r="C62" s="13">
        <f t="shared" si="2"/>
        <v>0</v>
      </c>
      <c r="D62" s="13">
        <f t="shared" si="0"/>
        <v>0</v>
      </c>
      <c r="E62" s="13">
        <f t="shared" si="1"/>
        <v>0</v>
      </c>
      <c r="F62" s="13">
        <f t="shared" si="3"/>
        <v>0</v>
      </c>
      <c r="G62" s="16">
        <f t="shared" si="4"/>
        <v>0</v>
      </c>
      <c r="H62" s="16">
        <f t="shared" si="5"/>
        <v>0</v>
      </c>
    </row>
    <row r="63" spans="1:8" x14ac:dyDescent="0.25">
      <c r="A63" s="13">
        <v>-219</v>
      </c>
      <c r="B63" s="13">
        <v>1.5482142857142855</v>
      </c>
      <c r="C63" s="13">
        <f t="shared" si="2"/>
        <v>0</v>
      </c>
      <c r="D63" s="13">
        <f t="shared" si="0"/>
        <v>0</v>
      </c>
      <c r="E63" s="13">
        <f t="shared" si="1"/>
        <v>0</v>
      </c>
      <c r="F63" s="13">
        <f t="shared" si="3"/>
        <v>0</v>
      </c>
      <c r="G63" s="16">
        <f t="shared" si="4"/>
        <v>0</v>
      </c>
      <c r="H63" s="16">
        <f t="shared" si="5"/>
        <v>0</v>
      </c>
    </row>
    <row r="64" spans="1:8" x14ac:dyDescent="0.25">
      <c r="A64" s="13">
        <v>-218</v>
      </c>
      <c r="B64" s="13">
        <v>1.5559523809523808</v>
      </c>
      <c r="C64" s="13">
        <f t="shared" si="2"/>
        <v>0</v>
      </c>
      <c r="D64" s="13">
        <f t="shared" si="0"/>
        <v>0</v>
      </c>
      <c r="E64" s="13">
        <f t="shared" si="1"/>
        <v>0</v>
      </c>
      <c r="F64" s="13">
        <f t="shared" si="3"/>
        <v>0</v>
      </c>
      <c r="G64" s="16">
        <f t="shared" si="4"/>
        <v>0</v>
      </c>
      <c r="H64" s="16">
        <f t="shared" si="5"/>
        <v>0</v>
      </c>
    </row>
    <row r="65" spans="1:8" x14ac:dyDescent="0.25">
      <c r="A65" s="13">
        <v>-217</v>
      </c>
      <c r="B65" s="13">
        <v>1.563690476190476</v>
      </c>
      <c r="C65" s="13">
        <f t="shared" si="2"/>
        <v>0</v>
      </c>
      <c r="D65" s="13">
        <f t="shared" si="0"/>
        <v>0</v>
      </c>
      <c r="E65" s="13">
        <f t="shared" si="1"/>
        <v>0</v>
      </c>
      <c r="F65" s="13">
        <f t="shared" si="3"/>
        <v>0</v>
      </c>
      <c r="G65" s="16">
        <f t="shared" si="4"/>
        <v>0</v>
      </c>
      <c r="H65" s="16">
        <f t="shared" si="5"/>
        <v>0</v>
      </c>
    </row>
    <row r="66" spans="1:8" x14ac:dyDescent="0.25">
      <c r="A66" s="13">
        <v>-216</v>
      </c>
      <c r="B66" s="13">
        <v>1.5714285714285712</v>
      </c>
      <c r="C66" s="13">
        <f t="shared" si="2"/>
        <v>0</v>
      </c>
      <c r="D66" s="13">
        <f t="shared" si="0"/>
        <v>0</v>
      </c>
      <c r="E66" s="13">
        <f t="shared" si="1"/>
        <v>0</v>
      </c>
      <c r="F66" s="13">
        <f t="shared" si="3"/>
        <v>0</v>
      </c>
      <c r="G66" s="16">
        <f t="shared" si="4"/>
        <v>0</v>
      </c>
      <c r="H66" s="16">
        <f t="shared" si="5"/>
        <v>0</v>
      </c>
    </row>
    <row r="67" spans="1:8" x14ac:dyDescent="0.25">
      <c r="A67" s="13">
        <v>-215</v>
      </c>
      <c r="B67" s="13">
        <v>1.5791666666666664</v>
      </c>
      <c r="C67" s="13">
        <f t="shared" si="2"/>
        <v>0</v>
      </c>
      <c r="D67" s="13">
        <f t="shared" si="0"/>
        <v>0</v>
      </c>
      <c r="E67" s="13">
        <f t="shared" si="1"/>
        <v>0</v>
      </c>
      <c r="F67" s="13">
        <f t="shared" si="3"/>
        <v>0</v>
      </c>
      <c r="G67" s="16">
        <f t="shared" si="4"/>
        <v>0</v>
      </c>
      <c r="H67" s="16">
        <f t="shared" si="5"/>
        <v>0</v>
      </c>
    </row>
    <row r="68" spans="1:8" x14ac:dyDescent="0.25">
      <c r="A68" s="13">
        <v>-214</v>
      </c>
      <c r="B68" s="13">
        <v>1.5869047619047616</v>
      </c>
      <c r="C68" s="13">
        <f t="shared" si="2"/>
        <v>0</v>
      </c>
      <c r="D68" s="13">
        <f t="shared" si="0"/>
        <v>0</v>
      </c>
      <c r="E68" s="13">
        <f t="shared" si="1"/>
        <v>0</v>
      </c>
      <c r="F68" s="13">
        <f t="shared" si="3"/>
        <v>0</v>
      </c>
      <c r="G68" s="16">
        <f t="shared" si="4"/>
        <v>0</v>
      </c>
      <c r="H68" s="16">
        <f t="shared" si="5"/>
        <v>0</v>
      </c>
    </row>
    <row r="69" spans="1:8" x14ac:dyDescent="0.25">
      <c r="A69" s="13">
        <v>-213</v>
      </c>
      <c r="B69" s="13">
        <v>1.594642857142857</v>
      </c>
      <c r="C69" s="13">
        <f t="shared" si="2"/>
        <v>0</v>
      </c>
      <c r="D69" s="13">
        <f t="shared" si="0"/>
        <v>0</v>
      </c>
      <c r="E69" s="13">
        <f t="shared" si="1"/>
        <v>0</v>
      </c>
      <c r="F69" s="13">
        <f t="shared" si="3"/>
        <v>0</v>
      </c>
      <c r="G69" s="16">
        <f t="shared" si="4"/>
        <v>0</v>
      </c>
      <c r="H69" s="16">
        <f t="shared" si="5"/>
        <v>0</v>
      </c>
    </row>
    <row r="70" spans="1:8" x14ac:dyDescent="0.25">
      <c r="A70" s="13">
        <v>-212</v>
      </c>
      <c r="B70" s="13">
        <v>1.6023809523809522</v>
      </c>
      <c r="C70" s="13">
        <f t="shared" si="2"/>
        <v>0</v>
      </c>
      <c r="D70" s="13">
        <f t="shared" si="0"/>
        <v>0</v>
      </c>
      <c r="E70" s="13">
        <f t="shared" si="1"/>
        <v>0</v>
      </c>
      <c r="F70" s="13">
        <f t="shared" si="3"/>
        <v>0</v>
      </c>
      <c r="G70" s="16">
        <f t="shared" si="4"/>
        <v>0</v>
      </c>
      <c r="H70" s="16">
        <f t="shared" si="5"/>
        <v>0</v>
      </c>
    </row>
    <row r="71" spans="1:8" x14ac:dyDescent="0.25">
      <c r="A71" s="13">
        <v>-211</v>
      </c>
      <c r="B71" s="13">
        <v>1.6101190476190474</v>
      </c>
      <c r="C71" s="13">
        <f t="shared" si="2"/>
        <v>0</v>
      </c>
      <c r="D71" s="13">
        <f t="shared" si="0"/>
        <v>0</v>
      </c>
      <c r="E71" s="13">
        <f t="shared" si="1"/>
        <v>0</v>
      </c>
      <c r="F71" s="13">
        <f t="shared" si="3"/>
        <v>0</v>
      </c>
      <c r="G71" s="16">
        <f t="shared" si="4"/>
        <v>0</v>
      </c>
      <c r="H71" s="16">
        <f t="shared" si="5"/>
        <v>0</v>
      </c>
    </row>
    <row r="72" spans="1:8" x14ac:dyDescent="0.25">
      <c r="A72" s="13">
        <v>-210</v>
      </c>
      <c r="B72" s="13">
        <v>1.6178571428571427</v>
      </c>
      <c r="C72" s="13">
        <f t="shared" si="2"/>
        <v>0</v>
      </c>
      <c r="D72" s="13">
        <f t="shared" si="0"/>
        <v>0</v>
      </c>
      <c r="E72" s="13">
        <f t="shared" si="1"/>
        <v>0</v>
      </c>
      <c r="F72" s="13">
        <f t="shared" si="3"/>
        <v>0</v>
      </c>
      <c r="G72" s="16">
        <f t="shared" si="4"/>
        <v>0</v>
      </c>
      <c r="H72" s="16">
        <f t="shared" si="5"/>
        <v>0</v>
      </c>
    </row>
    <row r="73" spans="1:8" x14ac:dyDescent="0.25">
      <c r="A73" s="13">
        <v>-209</v>
      </c>
      <c r="B73" s="13">
        <v>1.6255952380952379</v>
      </c>
      <c r="C73" s="13">
        <f t="shared" si="2"/>
        <v>0</v>
      </c>
      <c r="D73" s="13">
        <f t="shared" si="0"/>
        <v>0</v>
      </c>
      <c r="E73" s="13">
        <f t="shared" si="1"/>
        <v>0</v>
      </c>
      <c r="F73" s="13">
        <f t="shared" si="3"/>
        <v>0</v>
      </c>
      <c r="G73" s="16">
        <f t="shared" si="4"/>
        <v>0</v>
      </c>
      <c r="H73" s="16">
        <f t="shared" si="5"/>
        <v>0</v>
      </c>
    </row>
    <row r="74" spans="1:8" x14ac:dyDescent="0.25">
      <c r="A74" s="13">
        <v>-208</v>
      </c>
      <c r="B74" s="13">
        <v>1.6333333333333331</v>
      </c>
      <c r="C74" s="13">
        <f t="shared" si="2"/>
        <v>0</v>
      </c>
      <c r="D74" s="13">
        <f t="shared" si="0"/>
        <v>0</v>
      </c>
      <c r="E74" s="13">
        <f t="shared" si="1"/>
        <v>0</v>
      </c>
      <c r="F74" s="13">
        <f t="shared" si="3"/>
        <v>0</v>
      </c>
      <c r="G74" s="16">
        <f t="shared" si="4"/>
        <v>0</v>
      </c>
      <c r="H74" s="16">
        <f t="shared" si="5"/>
        <v>0</v>
      </c>
    </row>
    <row r="75" spans="1:8" x14ac:dyDescent="0.25">
      <c r="A75" s="13">
        <v>-207</v>
      </c>
      <c r="B75" s="13">
        <v>1.6410714285714283</v>
      </c>
      <c r="C75" s="13">
        <f t="shared" si="2"/>
        <v>0</v>
      </c>
      <c r="D75" s="13">
        <f t="shared" si="0"/>
        <v>0</v>
      </c>
      <c r="E75" s="13">
        <f t="shared" si="1"/>
        <v>0</v>
      </c>
      <c r="F75" s="13">
        <f t="shared" si="3"/>
        <v>0</v>
      </c>
      <c r="G75" s="16">
        <f t="shared" si="4"/>
        <v>0</v>
      </c>
      <c r="H75" s="16">
        <f t="shared" si="5"/>
        <v>0</v>
      </c>
    </row>
    <row r="76" spans="1:8" x14ac:dyDescent="0.25">
      <c r="A76" s="13">
        <v>-206</v>
      </c>
      <c r="B76" s="13">
        <v>1.6488095238095237</v>
      </c>
      <c r="C76" s="13">
        <f t="shared" si="2"/>
        <v>0</v>
      </c>
      <c r="D76" s="13">
        <f t="shared" si="0"/>
        <v>0</v>
      </c>
      <c r="E76" s="13">
        <f t="shared" si="1"/>
        <v>0</v>
      </c>
      <c r="F76" s="13">
        <f t="shared" si="3"/>
        <v>0</v>
      </c>
      <c r="G76" s="16">
        <f t="shared" si="4"/>
        <v>0</v>
      </c>
      <c r="H76" s="16">
        <f t="shared" si="5"/>
        <v>0</v>
      </c>
    </row>
    <row r="77" spans="1:8" x14ac:dyDescent="0.25">
      <c r="A77" s="13">
        <v>-205</v>
      </c>
      <c r="B77" s="13">
        <v>1.6565476190476189</v>
      </c>
      <c r="C77" s="13">
        <f t="shared" si="2"/>
        <v>0</v>
      </c>
      <c r="D77" s="13">
        <f t="shared" si="0"/>
        <v>0</v>
      </c>
      <c r="E77" s="13">
        <f t="shared" si="1"/>
        <v>0</v>
      </c>
      <c r="F77" s="13">
        <f t="shared" si="3"/>
        <v>0</v>
      </c>
      <c r="G77" s="16">
        <f t="shared" si="4"/>
        <v>0</v>
      </c>
      <c r="H77" s="16">
        <f t="shared" si="5"/>
        <v>0</v>
      </c>
    </row>
    <row r="78" spans="1:8" x14ac:dyDescent="0.25">
      <c r="A78" s="13">
        <v>-204</v>
      </c>
      <c r="B78" s="13">
        <v>1.6642857142857141</v>
      </c>
      <c r="C78" s="13">
        <f t="shared" si="2"/>
        <v>0</v>
      </c>
      <c r="D78" s="13">
        <f t="shared" si="0"/>
        <v>0</v>
      </c>
      <c r="E78" s="13">
        <f t="shared" si="1"/>
        <v>0</v>
      </c>
      <c r="F78" s="13">
        <f t="shared" si="3"/>
        <v>0</v>
      </c>
      <c r="G78" s="16">
        <f t="shared" si="4"/>
        <v>0</v>
      </c>
      <c r="H78" s="16">
        <f t="shared" si="5"/>
        <v>0</v>
      </c>
    </row>
    <row r="79" spans="1:8" x14ac:dyDescent="0.25">
      <c r="A79" s="13">
        <v>-203</v>
      </c>
      <c r="B79" s="13">
        <v>1.6720238095238094</v>
      </c>
      <c r="C79" s="13">
        <f t="shared" si="2"/>
        <v>0</v>
      </c>
      <c r="D79" s="13">
        <f t="shared" si="0"/>
        <v>0</v>
      </c>
      <c r="E79" s="13">
        <f t="shared" si="1"/>
        <v>0</v>
      </c>
      <c r="F79" s="13">
        <f t="shared" si="3"/>
        <v>0</v>
      </c>
      <c r="G79" s="16">
        <f t="shared" si="4"/>
        <v>0</v>
      </c>
      <c r="H79" s="16">
        <f t="shared" si="5"/>
        <v>0</v>
      </c>
    </row>
    <row r="80" spans="1:8" x14ac:dyDescent="0.25">
      <c r="A80" s="13">
        <v>-202</v>
      </c>
      <c r="B80" s="13">
        <v>1.6797619047619046</v>
      </c>
      <c r="C80" s="13">
        <f t="shared" si="2"/>
        <v>0</v>
      </c>
      <c r="D80" s="13">
        <f t="shared" si="0"/>
        <v>0</v>
      </c>
      <c r="E80" s="13">
        <f t="shared" si="1"/>
        <v>0</v>
      </c>
      <c r="F80" s="13">
        <f t="shared" si="3"/>
        <v>0</v>
      </c>
      <c r="G80" s="16">
        <f t="shared" si="4"/>
        <v>0</v>
      </c>
      <c r="H80" s="16">
        <f t="shared" si="5"/>
        <v>0</v>
      </c>
    </row>
    <row r="81" spans="1:8" x14ac:dyDescent="0.25">
      <c r="A81" s="13">
        <v>-201</v>
      </c>
      <c r="B81" s="13">
        <v>1.6874999999999998</v>
      </c>
      <c r="C81" s="13">
        <f t="shared" si="2"/>
        <v>0</v>
      </c>
      <c r="D81" s="13">
        <f t="shared" si="0"/>
        <v>0</v>
      </c>
      <c r="E81" s="13">
        <f t="shared" si="1"/>
        <v>0</v>
      </c>
      <c r="F81" s="13">
        <f t="shared" si="3"/>
        <v>0</v>
      </c>
      <c r="G81" s="16">
        <f t="shared" si="4"/>
        <v>0</v>
      </c>
      <c r="H81" s="16">
        <f t="shared" si="5"/>
        <v>0</v>
      </c>
    </row>
    <row r="82" spans="1:8" x14ac:dyDescent="0.25">
      <c r="A82" s="13">
        <v>-200</v>
      </c>
      <c r="B82" s="13">
        <v>1.695238095238095</v>
      </c>
      <c r="C82" s="13">
        <f t="shared" si="2"/>
        <v>0</v>
      </c>
      <c r="D82" s="13">
        <f t="shared" ref="D82:D145" si="6">IF(B82&gt;$G$2,0.13*($G$9*C82^3)^0.5+0.6*($G$9*(B82-$G$2)^3)^0.5,IF(C82=0,0,0.13*($G$9*C82^3)^0.5*EXP((-3*($G$2-B82))/(C82*$G$12))))</f>
        <v>0</v>
      </c>
      <c r="E82" s="13">
        <f t="shared" ref="E82:E145" si="7">IF(B82&gt;$G$4,0.13*($G$9*C82^3)^0.5+0.6*($G$9*(B82-$G$4)^3)^0.5,IF(C82=0,0,0.13*($G$9*C82^3)^0.5*EXP((-3*($G$4-B82))/(C82*$G$12))))</f>
        <v>0</v>
      </c>
      <c r="F82" s="13">
        <f t="shared" si="3"/>
        <v>0</v>
      </c>
      <c r="G82" s="16">
        <f t="shared" si="4"/>
        <v>0</v>
      </c>
      <c r="H82" s="16">
        <f t="shared" si="5"/>
        <v>0</v>
      </c>
    </row>
    <row r="83" spans="1:8" x14ac:dyDescent="0.25">
      <c r="A83" s="13">
        <v>-199</v>
      </c>
      <c r="B83" s="13">
        <v>1.7029761904761902</v>
      </c>
      <c r="C83" s="13">
        <f t="shared" ref="C83:C146" si="8">IF(A83&lt;-24,0,IF(A83&lt;-1,((A83+24)/23)*$G$14,IF(A83&lt;1.1,$G$14,IF(A83&lt;24,((24-A83)/23)*$G$14,0))))</f>
        <v>0</v>
      </c>
      <c r="D83" s="13">
        <f t="shared" si="6"/>
        <v>0</v>
      </c>
      <c r="E83" s="13">
        <f t="shared" si="7"/>
        <v>0</v>
      </c>
      <c r="F83" s="13">
        <f t="shared" ref="F83:F146" si="9">D83*$G$3+E83*$G$5</f>
        <v>0</v>
      </c>
      <c r="G83" s="16">
        <f t="shared" ref="G83:G146" si="10">F83*3600</f>
        <v>0</v>
      </c>
      <c r="H83" s="16">
        <f t="shared" si="5"/>
        <v>0</v>
      </c>
    </row>
    <row r="84" spans="1:8" x14ac:dyDescent="0.25">
      <c r="A84" s="13">
        <v>-198</v>
      </c>
      <c r="B84" s="13">
        <v>1.7107142857142854</v>
      </c>
      <c r="C84" s="13">
        <f t="shared" si="8"/>
        <v>0</v>
      </c>
      <c r="D84" s="13">
        <f t="shared" si="6"/>
        <v>0</v>
      </c>
      <c r="E84" s="13">
        <f t="shared" si="7"/>
        <v>0</v>
      </c>
      <c r="F84" s="13">
        <f t="shared" si="9"/>
        <v>0</v>
      </c>
      <c r="G84" s="16">
        <f t="shared" si="10"/>
        <v>0</v>
      </c>
      <c r="H84" s="16">
        <f t="shared" ref="H84:H147" si="11">H83+G84</f>
        <v>0</v>
      </c>
    </row>
    <row r="85" spans="1:8" x14ac:dyDescent="0.25">
      <c r="A85" s="13">
        <v>-197</v>
      </c>
      <c r="B85" s="13">
        <v>1.7184523809523808</v>
      </c>
      <c r="C85" s="13">
        <f t="shared" si="8"/>
        <v>0</v>
      </c>
      <c r="D85" s="13">
        <f t="shared" si="6"/>
        <v>0</v>
      </c>
      <c r="E85" s="13">
        <f t="shared" si="7"/>
        <v>0</v>
      </c>
      <c r="F85" s="13">
        <f t="shared" si="9"/>
        <v>0</v>
      </c>
      <c r="G85" s="16">
        <f t="shared" si="10"/>
        <v>0</v>
      </c>
      <c r="H85" s="16">
        <f t="shared" si="11"/>
        <v>0</v>
      </c>
    </row>
    <row r="86" spans="1:8" x14ac:dyDescent="0.25">
      <c r="A86" s="13">
        <v>-196</v>
      </c>
      <c r="B86" s="13">
        <v>1.7261904761904761</v>
      </c>
      <c r="C86" s="13">
        <f t="shared" si="8"/>
        <v>0</v>
      </c>
      <c r="D86" s="13">
        <f t="shared" si="6"/>
        <v>0</v>
      </c>
      <c r="E86" s="13">
        <f t="shared" si="7"/>
        <v>0</v>
      </c>
      <c r="F86" s="13">
        <f t="shared" si="9"/>
        <v>0</v>
      </c>
      <c r="G86" s="16">
        <f t="shared" si="10"/>
        <v>0</v>
      </c>
      <c r="H86" s="16">
        <f t="shared" si="11"/>
        <v>0</v>
      </c>
    </row>
    <row r="87" spans="1:8" x14ac:dyDescent="0.25">
      <c r="A87" s="13">
        <v>-195</v>
      </c>
      <c r="B87" s="13">
        <v>1.7339285714285713</v>
      </c>
      <c r="C87" s="13">
        <f t="shared" si="8"/>
        <v>0</v>
      </c>
      <c r="D87" s="13">
        <f t="shared" si="6"/>
        <v>0</v>
      </c>
      <c r="E87" s="13">
        <f t="shared" si="7"/>
        <v>0</v>
      </c>
      <c r="F87" s="13">
        <f t="shared" si="9"/>
        <v>0</v>
      </c>
      <c r="G87" s="16">
        <f t="shared" si="10"/>
        <v>0</v>
      </c>
      <c r="H87" s="16">
        <f t="shared" si="11"/>
        <v>0</v>
      </c>
    </row>
    <row r="88" spans="1:8" x14ac:dyDescent="0.25">
      <c r="A88" s="13">
        <v>-194</v>
      </c>
      <c r="B88" s="13">
        <v>1.7416666666666665</v>
      </c>
      <c r="C88" s="13">
        <f t="shared" si="8"/>
        <v>0</v>
      </c>
      <c r="D88" s="13">
        <f t="shared" si="6"/>
        <v>0</v>
      </c>
      <c r="E88" s="13">
        <f t="shared" si="7"/>
        <v>0</v>
      </c>
      <c r="F88" s="13">
        <f t="shared" si="9"/>
        <v>0</v>
      </c>
      <c r="G88" s="16">
        <f t="shared" si="10"/>
        <v>0</v>
      </c>
      <c r="H88" s="16">
        <f t="shared" si="11"/>
        <v>0</v>
      </c>
    </row>
    <row r="89" spans="1:8" x14ac:dyDescent="0.25">
      <c r="A89" s="13">
        <v>-193</v>
      </c>
      <c r="B89" s="13">
        <v>1.7494047619047617</v>
      </c>
      <c r="C89" s="13">
        <f t="shared" si="8"/>
        <v>0</v>
      </c>
      <c r="D89" s="13">
        <f t="shared" si="6"/>
        <v>0</v>
      </c>
      <c r="E89" s="13">
        <f t="shared" si="7"/>
        <v>0</v>
      </c>
      <c r="F89" s="13">
        <f t="shared" si="9"/>
        <v>0</v>
      </c>
      <c r="G89" s="16">
        <f t="shared" si="10"/>
        <v>0</v>
      </c>
      <c r="H89" s="16">
        <f t="shared" si="11"/>
        <v>0</v>
      </c>
    </row>
    <row r="90" spans="1:8" x14ac:dyDescent="0.25">
      <c r="A90" s="13">
        <v>-192</v>
      </c>
      <c r="B90" s="13">
        <v>1.7571428571428569</v>
      </c>
      <c r="C90" s="13">
        <f t="shared" si="8"/>
        <v>0</v>
      </c>
      <c r="D90" s="13">
        <f t="shared" si="6"/>
        <v>0</v>
      </c>
      <c r="E90" s="13">
        <f t="shared" si="7"/>
        <v>0</v>
      </c>
      <c r="F90" s="13">
        <f t="shared" si="9"/>
        <v>0</v>
      </c>
      <c r="G90" s="16">
        <f t="shared" si="10"/>
        <v>0</v>
      </c>
      <c r="H90" s="16">
        <f t="shared" si="11"/>
        <v>0</v>
      </c>
    </row>
    <row r="91" spans="1:8" x14ac:dyDescent="0.25">
      <c r="A91" s="13">
        <v>-191</v>
      </c>
      <c r="B91" s="13">
        <v>1.7648809523809521</v>
      </c>
      <c r="C91" s="13">
        <f t="shared" si="8"/>
        <v>0</v>
      </c>
      <c r="D91" s="13">
        <f t="shared" si="6"/>
        <v>0</v>
      </c>
      <c r="E91" s="13">
        <f t="shared" si="7"/>
        <v>0</v>
      </c>
      <c r="F91" s="13">
        <f t="shared" si="9"/>
        <v>0</v>
      </c>
      <c r="G91" s="16">
        <f t="shared" si="10"/>
        <v>0</v>
      </c>
      <c r="H91" s="16">
        <f t="shared" si="11"/>
        <v>0</v>
      </c>
    </row>
    <row r="92" spans="1:8" x14ac:dyDescent="0.25">
      <c r="A92" s="13">
        <v>-190</v>
      </c>
      <c r="B92" s="13">
        <v>1.7726190476190475</v>
      </c>
      <c r="C92" s="13">
        <f t="shared" si="8"/>
        <v>0</v>
      </c>
      <c r="D92" s="13">
        <f t="shared" si="6"/>
        <v>0</v>
      </c>
      <c r="E92" s="13">
        <f t="shared" si="7"/>
        <v>0</v>
      </c>
      <c r="F92" s="13">
        <f t="shared" si="9"/>
        <v>0</v>
      </c>
      <c r="G92" s="16">
        <f t="shared" si="10"/>
        <v>0</v>
      </c>
      <c r="H92" s="16">
        <f t="shared" si="11"/>
        <v>0</v>
      </c>
    </row>
    <row r="93" spans="1:8" x14ac:dyDescent="0.25">
      <c r="A93" s="13">
        <v>-189</v>
      </c>
      <c r="B93" s="13">
        <v>1.7803571428571427</v>
      </c>
      <c r="C93" s="13">
        <f t="shared" si="8"/>
        <v>0</v>
      </c>
      <c r="D93" s="13">
        <f t="shared" si="6"/>
        <v>0</v>
      </c>
      <c r="E93" s="13">
        <f t="shared" si="7"/>
        <v>0</v>
      </c>
      <c r="F93" s="13">
        <f t="shared" si="9"/>
        <v>0</v>
      </c>
      <c r="G93" s="16">
        <f t="shared" si="10"/>
        <v>0</v>
      </c>
      <c r="H93" s="16">
        <f t="shared" si="11"/>
        <v>0</v>
      </c>
    </row>
    <row r="94" spans="1:8" x14ac:dyDescent="0.25">
      <c r="A94" s="13">
        <v>-188</v>
      </c>
      <c r="B94" s="13">
        <v>1.788095238095238</v>
      </c>
      <c r="C94" s="13">
        <f t="shared" si="8"/>
        <v>0</v>
      </c>
      <c r="D94" s="13">
        <f t="shared" si="6"/>
        <v>0</v>
      </c>
      <c r="E94" s="13">
        <f t="shared" si="7"/>
        <v>0</v>
      </c>
      <c r="F94" s="13">
        <f t="shared" si="9"/>
        <v>0</v>
      </c>
      <c r="G94" s="16">
        <f t="shared" si="10"/>
        <v>0</v>
      </c>
      <c r="H94" s="16">
        <f t="shared" si="11"/>
        <v>0</v>
      </c>
    </row>
    <row r="95" spans="1:8" x14ac:dyDescent="0.25">
      <c r="A95" s="13">
        <v>-187</v>
      </c>
      <c r="B95" s="13">
        <v>1.7958333333333332</v>
      </c>
      <c r="C95" s="13">
        <f t="shared" si="8"/>
        <v>0</v>
      </c>
      <c r="D95" s="13">
        <f t="shared" si="6"/>
        <v>0</v>
      </c>
      <c r="E95" s="13">
        <f t="shared" si="7"/>
        <v>0</v>
      </c>
      <c r="F95" s="13">
        <f t="shared" si="9"/>
        <v>0</v>
      </c>
      <c r="G95" s="16">
        <f t="shared" si="10"/>
        <v>0</v>
      </c>
      <c r="H95" s="16">
        <f t="shared" si="11"/>
        <v>0</v>
      </c>
    </row>
    <row r="96" spans="1:8" x14ac:dyDescent="0.25">
      <c r="A96" s="13">
        <v>-186</v>
      </c>
      <c r="B96" s="13">
        <v>1.8035714285714284</v>
      </c>
      <c r="C96" s="13">
        <f t="shared" si="8"/>
        <v>0</v>
      </c>
      <c r="D96" s="13">
        <f t="shared" si="6"/>
        <v>0</v>
      </c>
      <c r="E96" s="13">
        <f t="shared" si="7"/>
        <v>0</v>
      </c>
      <c r="F96" s="13">
        <f t="shared" si="9"/>
        <v>0</v>
      </c>
      <c r="G96" s="16">
        <f t="shared" si="10"/>
        <v>0</v>
      </c>
      <c r="H96" s="16">
        <f t="shared" si="11"/>
        <v>0</v>
      </c>
    </row>
    <row r="97" spans="1:8" x14ac:dyDescent="0.25">
      <c r="A97" s="13">
        <v>-185</v>
      </c>
      <c r="B97" s="13">
        <v>1.8113095238095236</v>
      </c>
      <c r="C97" s="13">
        <f t="shared" si="8"/>
        <v>0</v>
      </c>
      <c r="D97" s="13">
        <f t="shared" si="6"/>
        <v>0</v>
      </c>
      <c r="E97" s="13">
        <f t="shared" si="7"/>
        <v>0</v>
      </c>
      <c r="F97" s="13">
        <f t="shared" si="9"/>
        <v>0</v>
      </c>
      <c r="G97" s="16">
        <f t="shared" si="10"/>
        <v>0</v>
      </c>
      <c r="H97" s="16">
        <f t="shared" si="11"/>
        <v>0</v>
      </c>
    </row>
    <row r="98" spans="1:8" x14ac:dyDescent="0.25">
      <c r="A98" s="13">
        <v>-184</v>
      </c>
      <c r="B98" s="13">
        <v>1.8190476190476188</v>
      </c>
      <c r="C98" s="13">
        <f t="shared" si="8"/>
        <v>0</v>
      </c>
      <c r="D98" s="13">
        <f t="shared" si="6"/>
        <v>0</v>
      </c>
      <c r="E98" s="13">
        <f t="shared" si="7"/>
        <v>0</v>
      </c>
      <c r="F98" s="13">
        <f t="shared" si="9"/>
        <v>0</v>
      </c>
      <c r="G98" s="16">
        <f t="shared" si="10"/>
        <v>0</v>
      </c>
      <c r="H98" s="16">
        <f t="shared" si="11"/>
        <v>0</v>
      </c>
    </row>
    <row r="99" spans="1:8" x14ac:dyDescent="0.25">
      <c r="A99" s="13">
        <v>-183</v>
      </c>
      <c r="B99" s="13">
        <v>1.8267857142857142</v>
      </c>
      <c r="C99" s="13">
        <f t="shared" si="8"/>
        <v>0</v>
      </c>
      <c r="D99" s="13">
        <f t="shared" si="6"/>
        <v>0</v>
      </c>
      <c r="E99" s="13">
        <f t="shared" si="7"/>
        <v>0</v>
      </c>
      <c r="F99" s="13">
        <f t="shared" si="9"/>
        <v>0</v>
      </c>
      <c r="G99" s="16">
        <f t="shared" si="10"/>
        <v>0</v>
      </c>
      <c r="H99" s="16">
        <f t="shared" si="11"/>
        <v>0</v>
      </c>
    </row>
    <row r="100" spans="1:8" x14ac:dyDescent="0.25">
      <c r="A100" s="13">
        <v>-182</v>
      </c>
      <c r="B100" s="13">
        <v>1.8345238095238092</v>
      </c>
      <c r="C100" s="13">
        <f t="shared" si="8"/>
        <v>0</v>
      </c>
      <c r="D100" s="13">
        <f t="shared" si="6"/>
        <v>0</v>
      </c>
      <c r="E100" s="13">
        <f t="shared" si="7"/>
        <v>0</v>
      </c>
      <c r="F100" s="13">
        <f t="shared" si="9"/>
        <v>0</v>
      </c>
      <c r="G100" s="16">
        <f t="shared" si="10"/>
        <v>0</v>
      </c>
      <c r="H100" s="16">
        <f t="shared" si="11"/>
        <v>0</v>
      </c>
    </row>
    <row r="101" spans="1:8" x14ac:dyDescent="0.25">
      <c r="A101" s="13">
        <v>-181</v>
      </c>
      <c r="B101" s="13">
        <v>1.8422619047619047</v>
      </c>
      <c r="C101" s="13">
        <f t="shared" si="8"/>
        <v>0</v>
      </c>
      <c r="D101" s="13">
        <f t="shared" si="6"/>
        <v>0</v>
      </c>
      <c r="E101" s="13">
        <f t="shared" si="7"/>
        <v>0</v>
      </c>
      <c r="F101" s="13">
        <f t="shared" si="9"/>
        <v>0</v>
      </c>
      <c r="G101" s="16">
        <f t="shared" si="10"/>
        <v>0</v>
      </c>
      <c r="H101" s="16">
        <f t="shared" si="11"/>
        <v>0</v>
      </c>
    </row>
    <row r="102" spans="1:8" x14ac:dyDescent="0.25">
      <c r="A102" s="13">
        <v>-180</v>
      </c>
      <c r="B102" s="13">
        <v>1.8499999999999999</v>
      </c>
      <c r="C102" s="13">
        <f t="shared" si="8"/>
        <v>0</v>
      </c>
      <c r="D102" s="13">
        <f t="shared" si="6"/>
        <v>0</v>
      </c>
      <c r="E102" s="13">
        <f t="shared" si="7"/>
        <v>0</v>
      </c>
      <c r="F102" s="13">
        <f t="shared" si="9"/>
        <v>0</v>
      </c>
      <c r="G102" s="16">
        <f t="shared" si="10"/>
        <v>0</v>
      </c>
      <c r="H102" s="16">
        <f t="shared" si="11"/>
        <v>0</v>
      </c>
    </row>
    <row r="103" spans="1:8" x14ac:dyDescent="0.25">
      <c r="A103" s="13">
        <v>-179</v>
      </c>
      <c r="B103" s="13">
        <v>1.8577380952380951</v>
      </c>
      <c r="C103" s="13">
        <f t="shared" si="8"/>
        <v>0</v>
      </c>
      <c r="D103" s="13">
        <f t="shared" si="6"/>
        <v>0</v>
      </c>
      <c r="E103" s="13">
        <f t="shared" si="7"/>
        <v>0</v>
      </c>
      <c r="F103" s="13">
        <f t="shared" si="9"/>
        <v>0</v>
      </c>
      <c r="G103" s="16">
        <f t="shared" si="10"/>
        <v>0</v>
      </c>
      <c r="H103" s="16">
        <f t="shared" si="11"/>
        <v>0</v>
      </c>
    </row>
    <row r="104" spans="1:8" x14ac:dyDescent="0.25">
      <c r="A104" s="13">
        <v>-178</v>
      </c>
      <c r="B104" s="13">
        <v>1.8654761904761903</v>
      </c>
      <c r="C104" s="13">
        <f t="shared" si="8"/>
        <v>0</v>
      </c>
      <c r="D104" s="13">
        <f t="shared" si="6"/>
        <v>0</v>
      </c>
      <c r="E104" s="13">
        <f t="shared" si="7"/>
        <v>0</v>
      </c>
      <c r="F104" s="13">
        <f t="shared" si="9"/>
        <v>0</v>
      </c>
      <c r="G104" s="16">
        <f t="shared" si="10"/>
        <v>0</v>
      </c>
      <c r="H104" s="16">
        <f t="shared" si="11"/>
        <v>0</v>
      </c>
    </row>
    <row r="105" spans="1:8" x14ac:dyDescent="0.25">
      <c r="A105" s="13">
        <v>-177</v>
      </c>
      <c r="B105" s="13">
        <v>1.8732142857142855</v>
      </c>
      <c r="C105" s="13">
        <f t="shared" si="8"/>
        <v>0</v>
      </c>
      <c r="D105" s="13">
        <f t="shared" si="6"/>
        <v>0</v>
      </c>
      <c r="E105" s="13">
        <f t="shared" si="7"/>
        <v>0</v>
      </c>
      <c r="F105" s="13">
        <f t="shared" si="9"/>
        <v>0</v>
      </c>
      <c r="G105" s="16">
        <f t="shared" si="10"/>
        <v>0</v>
      </c>
      <c r="H105" s="16">
        <f t="shared" si="11"/>
        <v>0</v>
      </c>
    </row>
    <row r="106" spans="1:8" x14ac:dyDescent="0.25">
      <c r="A106" s="13">
        <v>-176</v>
      </c>
      <c r="B106" s="13">
        <v>1.8809523809523807</v>
      </c>
      <c r="C106" s="13">
        <f t="shared" si="8"/>
        <v>0</v>
      </c>
      <c r="D106" s="13">
        <f t="shared" si="6"/>
        <v>0</v>
      </c>
      <c r="E106" s="13">
        <f t="shared" si="7"/>
        <v>0</v>
      </c>
      <c r="F106" s="13">
        <f t="shared" si="9"/>
        <v>0</v>
      </c>
      <c r="G106" s="16">
        <f t="shared" si="10"/>
        <v>0</v>
      </c>
      <c r="H106" s="16">
        <f t="shared" si="11"/>
        <v>0</v>
      </c>
    </row>
    <row r="107" spans="1:8" x14ac:dyDescent="0.25">
      <c r="A107" s="13">
        <v>-175</v>
      </c>
      <c r="B107" s="13">
        <v>1.8886904761904759</v>
      </c>
      <c r="C107" s="13">
        <f t="shared" si="8"/>
        <v>0</v>
      </c>
      <c r="D107" s="13">
        <f t="shared" si="6"/>
        <v>0</v>
      </c>
      <c r="E107" s="13">
        <f t="shared" si="7"/>
        <v>0</v>
      </c>
      <c r="F107" s="13">
        <f t="shared" si="9"/>
        <v>0</v>
      </c>
      <c r="G107" s="16">
        <f t="shared" si="10"/>
        <v>0</v>
      </c>
      <c r="H107" s="16">
        <f t="shared" si="11"/>
        <v>0</v>
      </c>
    </row>
    <row r="108" spans="1:8" x14ac:dyDescent="0.25">
      <c r="A108" s="13">
        <v>-174</v>
      </c>
      <c r="B108" s="13">
        <v>1.8964285714285714</v>
      </c>
      <c r="C108" s="13">
        <f t="shared" si="8"/>
        <v>0</v>
      </c>
      <c r="D108" s="13">
        <f t="shared" si="6"/>
        <v>0</v>
      </c>
      <c r="E108" s="13">
        <f t="shared" si="7"/>
        <v>0</v>
      </c>
      <c r="F108" s="13">
        <f t="shared" si="9"/>
        <v>0</v>
      </c>
      <c r="G108" s="16">
        <f t="shared" si="10"/>
        <v>0</v>
      </c>
      <c r="H108" s="16">
        <f t="shared" si="11"/>
        <v>0</v>
      </c>
    </row>
    <row r="109" spans="1:8" x14ac:dyDescent="0.25">
      <c r="A109" s="13">
        <v>-173</v>
      </c>
      <c r="B109" s="13">
        <v>1.9041666666666663</v>
      </c>
      <c r="C109" s="13">
        <f t="shared" si="8"/>
        <v>0</v>
      </c>
      <c r="D109" s="13">
        <f t="shared" si="6"/>
        <v>0</v>
      </c>
      <c r="E109" s="13">
        <f t="shared" si="7"/>
        <v>0</v>
      </c>
      <c r="F109" s="13">
        <f t="shared" si="9"/>
        <v>0</v>
      </c>
      <c r="G109" s="16">
        <f t="shared" si="10"/>
        <v>0</v>
      </c>
      <c r="H109" s="16">
        <f t="shared" si="11"/>
        <v>0</v>
      </c>
    </row>
    <row r="110" spans="1:8" x14ac:dyDescent="0.25">
      <c r="A110" s="13">
        <v>-172</v>
      </c>
      <c r="B110" s="13">
        <v>1.9119047619047618</v>
      </c>
      <c r="C110" s="13">
        <f t="shared" si="8"/>
        <v>0</v>
      </c>
      <c r="D110" s="13">
        <f t="shared" si="6"/>
        <v>0</v>
      </c>
      <c r="E110" s="13">
        <f t="shared" si="7"/>
        <v>0</v>
      </c>
      <c r="F110" s="13">
        <f t="shared" si="9"/>
        <v>0</v>
      </c>
      <c r="G110" s="16">
        <f t="shared" si="10"/>
        <v>0</v>
      </c>
      <c r="H110" s="16">
        <f t="shared" si="11"/>
        <v>0</v>
      </c>
    </row>
    <row r="111" spans="1:8" x14ac:dyDescent="0.25">
      <c r="A111" s="13">
        <v>-171</v>
      </c>
      <c r="B111" s="13">
        <v>1.919642857142857</v>
      </c>
      <c r="C111" s="13">
        <f t="shared" si="8"/>
        <v>0</v>
      </c>
      <c r="D111" s="13">
        <f t="shared" si="6"/>
        <v>0</v>
      </c>
      <c r="E111" s="13">
        <f t="shared" si="7"/>
        <v>0</v>
      </c>
      <c r="F111" s="13">
        <f t="shared" si="9"/>
        <v>0</v>
      </c>
      <c r="G111" s="16">
        <f t="shared" si="10"/>
        <v>0</v>
      </c>
      <c r="H111" s="16">
        <f t="shared" si="11"/>
        <v>0</v>
      </c>
    </row>
    <row r="112" spans="1:8" x14ac:dyDescent="0.25">
      <c r="A112" s="13">
        <v>-170</v>
      </c>
      <c r="B112" s="13">
        <v>1.9273809523809522</v>
      </c>
      <c r="C112" s="13">
        <f t="shared" si="8"/>
        <v>0</v>
      </c>
      <c r="D112" s="13">
        <f t="shared" si="6"/>
        <v>0</v>
      </c>
      <c r="E112" s="13">
        <f t="shared" si="7"/>
        <v>0</v>
      </c>
      <c r="F112" s="13">
        <f t="shared" si="9"/>
        <v>0</v>
      </c>
      <c r="G112" s="16">
        <f t="shared" si="10"/>
        <v>0</v>
      </c>
      <c r="H112" s="16">
        <f t="shared" si="11"/>
        <v>0</v>
      </c>
    </row>
    <row r="113" spans="1:8" x14ac:dyDescent="0.25">
      <c r="A113" s="13">
        <v>-169</v>
      </c>
      <c r="B113" s="13">
        <v>1.9351190476190474</v>
      </c>
      <c r="C113" s="13">
        <f t="shared" si="8"/>
        <v>0</v>
      </c>
      <c r="D113" s="13">
        <f t="shared" si="6"/>
        <v>0</v>
      </c>
      <c r="E113" s="13">
        <f t="shared" si="7"/>
        <v>0</v>
      </c>
      <c r="F113" s="13">
        <f t="shared" si="9"/>
        <v>0</v>
      </c>
      <c r="G113" s="16">
        <f t="shared" si="10"/>
        <v>0</v>
      </c>
      <c r="H113" s="16">
        <f t="shared" si="11"/>
        <v>0</v>
      </c>
    </row>
    <row r="114" spans="1:8" x14ac:dyDescent="0.25">
      <c r="A114" s="13">
        <v>-168</v>
      </c>
      <c r="B114" s="13">
        <v>1.9428571428571426</v>
      </c>
      <c r="C114" s="13">
        <f t="shared" si="8"/>
        <v>0</v>
      </c>
      <c r="D114" s="13">
        <f t="shared" si="6"/>
        <v>0</v>
      </c>
      <c r="E114" s="13">
        <f t="shared" si="7"/>
        <v>0</v>
      </c>
      <c r="F114" s="13">
        <f t="shared" si="9"/>
        <v>0</v>
      </c>
      <c r="G114" s="16">
        <f t="shared" si="10"/>
        <v>0</v>
      </c>
      <c r="H114" s="16">
        <f t="shared" si="11"/>
        <v>0</v>
      </c>
    </row>
    <row r="115" spans="1:8" x14ac:dyDescent="0.25">
      <c r="A115" s="13">
        <v>-167</v>
      </c>
      <c r="B115" s="13">
        <v>1.950595238095238</v>
      </c>
      <c r="C115" s="13">
        <f t="shared" si="8"/>
        <v>0</v>
      </c>
      <c r="D115" s="13">
        <f t="shared" si="6"/>
        <v>0</v>
      </c>
      <c r="E115" s="13">
        <f t="shared" si="7"/>
        <v>0</v>
      </c>
      <c r="F115" s="13">
        <f t="shared" si="9"/>
        <v>0</v>
      </c>
      <c r="G115" s="16">
        <f t="shared" si="10"/>
        <v>0</v>
      </c>
      <c r="H115" s="16">
        <f t="shared" si="11"/>
        <v>0</v>
      </c>
    </row>
    <row r="116" spans="1:8" x14ac:dyDescent="0.25">
      <c r="A116" s="13">
        <v>-166</v>
      </c>
      <c r="B116" s="13">
        <v>1.958333333333333</v>
      </c>
      <c r="C116" s="13">
        <f t="shared" si="8"/>
        <v>0</v>
      </c>
      <c r="D116" s="13">
        <f t="shared" si="6"/>
        <v>0</v>
      </c>
      <c r="E116" s="13">
        <f t="shared" si="7"/>
        <v>0</v>
      </c>
      <c r="F116" s="13">
        <f t="shared" si="9"/>
        <v>0</v>
      </c>
      <c r="G116" s="16">
        <f t="shared" si="10"/>
        <v>0</v>
      </c>
      <c r="H116" s="16">
        <f t="shared" si="11"/>
        <v>0</v>
      </c>
    </row>
    <row r="117" spans="1:8" x14ac:dyDescent="0.25">
      <c r="A117" s="13">
        <v>-165</v>
      </c>
      <c r="B117" s="13">
        <v>1.9660714285714285</v>
      </c>
      <c r="C117" s="13">
        <f t="shared" si="8"/>
        <v>0</v>
      </c>
      <c r="D117" s="13">
        <f t="shared" si="6"/>
        <v>0</v>
      </c>
      <c r="E117" s="13">
        <f t="shared" si="7"/>
        <v>0</v>
      </c>
      <c r="F117" s="13">
        <f t="shared" si="9"/>
        <v>0</v>
      </c>
      <c r="G117" s="16">
        <f t="shared" si="10"/>
        <v>0</v>
      </c>
      <c r="H117" s="16">
        <f t="shared" si="11"/>
        <v>0</v>
      </c>
    </row>
    <row r="118" spans="1:8" x14ac:dyDescent="0.25">
      <c r="A118" s="13">
        <v>-164</v>
      </c>
      <c r="B118" s="13">
        <v>1.9738095238095237</v>
      </c>
      <c r="C118" s="13">
        <f t="shared" si="8"/>
        <v>0</v>
      </c>
      <c r="D118" s="13">
        <f t="shared" si="6"/>
        <v>0</v>
      </c>
      <c r="E118" s="13">
        <f t="shared" si="7"/>
        <v>0</v>
      </c>
      <c r="F118" s="13">
        <f t="shared" si="9"/>
        <v>0</v>
      </c>
      <c r="G118" s="16">
        <f t="shared" si="10"/>
        <v>0</v>
      </c>
      <c r="H118" s="16">
        <f t="shared" si="11"/>
        <v>0</v>
      </c>
    </row>
    <row r="119" spans="1:8" x14ac:dyDescent="0.25">
      <c r="A119" s="13">
        <v>-163</v>
      </c>
      <c r="B119" s="13">
        <v>1.9815476190476189</v>
      </c>
      <c r="C119" s="13">
        <f t="shared" si="8"/>
        <v>0</v>
      </c>
      <c r="D119" s="13">
        <f t="shared" si="6"/>
        <v>0</v>
      </c>
      <c r="E119" s="13">
        <f t="shared" si="7"/>
        <v>0</v>
      </c>
      <c r="F119" s="13">
        <f t="shared" si="9"/>
        <v>0</v>
      </c>
      <c r="G119" s="16">
        <f t="shared" si="10"/>
        <v>0</v>
      </c>
      <c r="H119" s="16">
        <f t="shared" si="11"/>
        <v>0</v>
      </c>
    </row>
    <row r="120" spans="1:8" x14ac:dyDescent="0.25">
      <c r="A120" s="13">
        <v>-162</v>
      </c>
      <c r="B120" s="13">
        <v>1.9892857142857141</v>
      </c>
      <c r="C120" s="13">
        <f t="shared" si="8"/>
        <v>0</v>
      </c>
      <c r="D120" s="13">
        <f t="shared" si="6"/>
        <v>0</v>
      </c>
      <c r="E120" s="13">
        <f t="shared" si="7"/>
        <v>0</v>
      </c>
      <c r="F120" s="13">
        <f t="shared" si="9"/>
        <v>0</v>
      </c>
      <c r="G120" s="16">
        <f t="shared" si="10"/>
        <v>0</v>
      </c>
      <c r="H120" s="16">
        <f t="shared" si="11"/>
        <v>0</v>
      </c>
    </row>
    <row r="121" spans="1:8" x14ac:dyDescent="0.25">
      <c r="A121" s="13">
        <v>-161</v>
      </c>
      <c r="B121" s="13">
        <v>1.9970238095238093</v>
      </c>
      <c r="C121" s="13">
        <f t="shared" si="8"/>
        <v>0</v>
      </c>
      <c r="D121" s="13">
        <f t="shared" si="6"/>
        <v>0</v>
      </c>
      <c r="E121" s="13">
        <f t="shared" si="7"/>
        <v>0</v>
      </c>
      <c r="F121" s="13">
        <f t="shared" si="9"/>
        <v>0</v>
      </c>
      <c r="G121" s="16">
        <f t="shared" si="10"/>
        <v>0</v>
      </c>
      <c r="H121" s="16">
        <f t="shared" si="11"/>
        <v>0</v>
      </c>
    </row>
    <row r="122" spans="1:8" x14ac:dyDescent="0.25">
      <c r="A122" s="13">
        <v>-160</v>
      </c>
      <c r="B122" s="13">
        <v>2.0047619047619047</v>
      </c>
      <c r="C122" s="13">
        <f t="shared" si="8"/>
        <v>0</v>
      </c>
      <c r="D122" s="13">
        <f t="shared" si="6"/>
        <v>0</v>
      </c>
      <c r="E122" s="13">
        <f t="shared" si="7"/>
        <v>0</v>
      </c>
      <c r="F122" s="13">
        <f t="shared" si="9"/>
        <v>0</v>
      </c>
      <c r="G122" s="16">
        <f t="shared" si="10"/>
        <v>0</v>
      </c>
      <c r="H122" s="16">
        <f t="shared" si="11"/>
        <v>0</v>
      </c>
    </row>
    <row r="123" spans="1:8" x14ac:dyDescent="0.25">
      <c r="A123" s="13">
        <v>-159</v>
      </c>
      <c r="B123" s="13">
        <v>2.0124999999999997</v>
      </c>
      <c r="C123" s="13">
        <f t="shared" si="8"/>
        <v>0</v>
      </c>
      <c r="D123" s="13">
        <f t="shared" si="6"/>
        <v>0</v>
      </c>
      <c r="E123" s="13">
        <f t="shared" si="7"/>
        <v>0</v>
      </c>
      <c r="F123" s="13">
        <f t="shared" si="9"/>
        <v>0</v>
      </c>
      <c r="G123" s="16">
        <f t="shared" si="10"/>
        <v>0</v>
      </c>
      <c r="H123" s="16">
        <f t="shared" si="11"/>
        <v>0</v>
      </c>
    </row>
    <row r="124" spans="1:8" x14ac:dyDescent="0.25">
      <c r="A124" s="13">
        <v>-158</v>
      </c>
      <c r="B124" s="13">
        <v>2.0202380952380952</v>
      </c>
      <c r="C124" s="13">
        <f t="shared" si="8"/>
        <v>0</v>
      </c>
      <c r="D124" s="13">
        <f t="shared" si="6"/>
        <v>0</v>
      </c>
      <c r="E124" s="13">
        <f t="shared" si="7"/>
        <v>0</v>
      </c>
      <c r="F124" s="13">
        <f t="shared" si="9"/>
        <v>0</v>
      </c>
      <c r="G124" s="16">
        <f t="shared" si="10"/>
        <v>0</v>
      </c>
      <c r="H124" s="16">
        <f t="shared" si="11"/>
        <v>0</v>
      </c>
    </row>
    <row r="125" spans="1:8" x14ac:dyDescent="0.25">
      <c r="A125" s="13">
        <v>-157</v>
      </c>
      <c r="B125" s="13">
        <v>2.0279761904761902</v>
      </c>
      <c r="C125" s="13">
        <f t="shared" si="8"/>
        <v>0</v>
      </c>
      <c r="D125" s="13">
        <f t="shared" si="6"/>
        <v>0</v>
      </c>
      <c r="E125" s="13">
        <f t="shared" si="7"/>
        <v>0</v>
      </c>
      <c r="F125" s="13">
        <f t="shared" si="9"/>
        <v>0</v>
      </c>
      <c r="G125" s="16">
        <f t="shared" si="10"/>
        <v>0</v>
      </c>
      <c r="H125" s="16">
        <f t="shared" si="11"/>
        <v>0</v>
      </c>
    </row>
    <row r="126" spans="1:8" x14ac:dyDescent="0.25">
      <c r="A126" s="13">
        <v>-156</v>
      </c>
      <c r="B126" s="13">
        <v>2.0357142857142856</v>
      </c>
      <c r="C126" s="13">
        <f t="shared" si="8"/>
        <v>0</v>
      </c>
      <c r="D126" s="13">
        <f t="shared" si="6"/>
        <v>0</v>
      </c>
      <c r="E126" s="13">
        <f t="shared" si="7"/>
        <v>0</v>
      </c>
      <c r="F126" s="13">
        <f t="shared" si="9"/>
        <v>0</v>
      </c>
      <c r="G126" s="16">
        <f t="shared" si="10"/>
        <v>0</v>
      </c>
      <c r="H126" s="16">
        <f t="shared" si="11"/>
        <v>0</v>
      </c>
    </row>
    <row r="127" spans="1:8" x14ac:dyDescent="0.25">
      <c r="A127" s="13">
        <v>-155</v>
      </c>
      <c r="B127" s="13">
        <v>2.043452380952381</v>
      </c>
      <c r="C127" s="13">
        <f t="shared" si="8"/>
        <v>0</v>
      </c>
      <c r="D127" s="13">
        <f t="shared" si="6"/>
        <v>0</v>
      </c>
      <c r="E127" s="13">
        <f t="shared" si="7"/>
        <v>0</v>
      </c>
      <c r="F127" s="13">
        <f t="shared" si="9"/>
        <v>0</v>
      </c>
      <c r="G127" s="16">
        <f t="shared" si="10"/>
        <v>0</v>
      </c>
      <c r="H127" s="16">
        <f t="shared" si="11"/>
        <v>0</v>
      </c>
    </row>
    <row r="128" spans="1:8" x14ac:dyDescent="0.25">
      <c r="A128" s="13">
        <v>-154</v>
      </c>
      <c r="B128" s="13">
        <v>2.051190476190476</v>
      </c>
      <c r="C128" s="13">
        <f t="shared" si="8"/>
        <v>0</v>
      </c>
      <c r="D128" s="13">
        <f t="shared" si="6"/>
        <v>0</v>
      </c>
      <c r="E128" s="13">
        <f t="shared" si="7"/>
        <v>0</v>
      </c>
      <c r="F128" s="13">
        <f t="shared" si="9"/>
        <v>0</v>
      </c>
      <c r="G128" s="16">
        <f t="shared" si="10"/>
        <v>0</v>
      </c>
      <c r="H128" s="16">
        <f t="shared" si="11"/>
        <v>0</v>
      </c>
    </row>
    <row r="129" spans="1:8" x14ac:dyDescent="0.25">
      <c r="A129" s="13">
        <v>-153</v>
      </c>
      <c r="B129" s="13">
        <v>2.058928571428571</v>
      </c>
      <c r="C129" s="13">
        <f t="shared" si="8"/>
        <v>0</v>
      </c>
      <c r="D129" s="13">
        <f t="shared" si="6"/>
        <v>0</v>
      </c>
      <c r="E129" s="13">
        <f t="shared" si="7"/>
        <v>0</v>
      </c>
      <c r="F129" s="13">
        <f t="shared" si="9"/>
        <v>0</v>
      </c>
      <c r="G129" s="16">
        <f t="shared" si="10"/>
        <v>0</v>
      </c>
      <c r="H129" s="16">
        <f t="shared" si="11"/>
        <v>0</v>
      </c>
    </row>
    <row r="130" spans="1:8" x14ac:dyDescent="0.25">
      <c r="A130" s="13">
        <v>-152</v>
      </c>
      <c r="B130" s="13">
        <v>2.0666666666666664</v>
      </c>
      <c r="C130" s="13">
        <f t="shared" si="8"/>
        <v>0</v>
      </c>
      <c r="D130" s="13">
        <f t="shared" si="6"/>
        <v>0</v>
      </c>
      <c r="E130" s="13">
        <f t="shared" si="7"/>
        <v>0</v>
      </c>
      <c r="F130" s="13">
        <f t="shared" si="9"/>
        <v>0</v>
      </c>
      <c r="G130" s="16">
        <f t="shared" si="10"/>
        <v>0</v>
      </c>
      <c r="H130" s="16">
        <f t="shared" si="11"/>
        <v>0</v>
      </c>
    </row>
    <row r="131" spans="1:8" x14ac:dyDescent="0.25">
      <c r="A131" s="13">
        <v>-151</v>
      </c>
      <c r="B131" s="13">
        <v>2.0744047619047619</v>
      </c>
      <c r="C131" s="13">
        <f t="shared" si="8"/>
        <v>0</v>
      </c>
      <c r="D131" s="13">
        <f t="shared" si="6"/>
        <v>0</v>
      </c>
      <c r="E131" s="13">
        <f t="shared" si="7"/>
        <v>0</v>
      </c>
      <c r="F131" s="13">
        <f t="shared" si="9"/>
        <v>0</v>
      </c>
      <c r="G131" s="16">
        <f t="shared" si="10"/>
        <v>0</v>
      </c>
      <c r="H131" s="16">
        <f t="shared" si="11"/>
        <v>0</v>
      </c>
    </row>
    <row r="132" spans="1:8" x14ac:dyDescent="0.25">
      <c r="A132" s="13">
        <v>-150</v>
      </c>
      <c r="B132" s="13">
        <v>2.0821428571428569</v>
      </c>
      <c r="C132" s="13">
        <f t="shared" si="8"/>
        <v>0</v>
      </c>
      <c r="D132" s="13">
        <f t="shared" si="6"/>
        <v>0</v>
      </c>
      <c r="E132" s="13">
        <f t="shared" si="7"/>
        <v>0</v>
      </c>
      <c r="F132" s="13">
        <f t="shared" si="9"/>
        <v>0</v>
      </c>
      <c r="G132" s="16">
        <f t="shared" si="10"/>
        <v>0</v>
      </c>
      <c r="H132" s="16">
        <f t="shared" si="11"/>
        <v>0</v>
      </c>
    </row>
    <row r="133" spans="1:8" x14ac:dyDescent="0.25">
      <c r="A133" s="13">
        <v>-149</v>
      </c>
      <c r="B133" s="13">
        <v>2.0898809523809523</v>
      </c>
      <c r="C133" s="13">
        <f t="shared" si="8"/>
        <v>0</v>
      </c>
      <c r="D133" s="13">
        <f t="shared" si="6"/>
        <v>0</v>
      </c>
      <c r="E133" s="13">
        <f t="shared" si="7"/>
        <v>0</v>
      </c>
      <c r="F133" s="13">
        <f t="shared" si="9"/>
        <v>0</v>
      </c>
      <c r="G133" s="16">
        <f t="shared" si="10"/>
        <v>0</v>
      </c>
      <c r="H133" s="16">
        <f t="shared" si="11"/>
        <v>0</v>
      </c>
    </row>
    <row r="134" spans="1:8" x14ac:dyDescent="0.25">
      <c r="A134" s="13">
        <v>-148</v>
      </c>
      <c r="B134" s="13">
        <v>2.0976190476190473</v>
      </c>
      <c r="C134" s="13">
        <f t="shared" si="8"/>
        <v>0</v>
      </c>
      <c r="D134" s="13">
        <f t="shared" si="6"/>
        <v>0</v>
      </c>
      <c r="E134" s="13">
        <f t="shared" si="7"/>
        <v>0</v>
      </c>
      <c r="F134" s="13">
        <f t="shared" si="9"/>
        <v>0</v>
      </c>
      <c r="G134" s="16">
        <f t="shared" si="10"/>
        <v>0</v>
      </c>
      <c r="H134" s="16">
        <f t="shared" si="11"/>
        <v>0</v>
      </c>
    </row>
    <row r="135" spans="1:8" x14ac:dyDescent="0.25">
      <c r="A135" s="13">
        <v>-147</v>
      </c>
      <c r="B135" s="13">
        <v>2.1053571428571427</v>
      </c>
      <c r="C135" s="13">
        <f t="shared" si="8"/>
        <v>0</v>
      </c>
      <c r="D135" s="13">
        <f t="shared" si="6"/>
        <v>0</v>
      </c>
      <c r="E135" s="13">
        <f t="shared" si="7"/>
        <v>0</v>
      </c>
      <c r="F135" s="13">
        <f t="shared" si="9"/>
        <v>0</v>
      </c>
      <c r="G135" s="16">
        <f t="shared" si="10"/>
        <v>0</v>
      </c>
      <c r="H135" s="16">
        <f t="shared" si="11"/>
        <v>0</v>
      </c>
    </row>
    <row r="136" spans="1:8" x14ac:dyDescent="0.25">
      <c r="A136" s="13">
        <v>-146</v>
      </c>
      <c r="B136" s="13">
        <v>2.1130952380952381</v>
      </c>
      <c r="C136" s="13">
        <f t="shared" si="8"/>
        <v>0</v>
      </c>
      <c r="D136" s="13">
        <f t="shared" si="6"/>
        <v>0</v>
      </c>
      <c r="E136" s="13">
        <f t="shared" si="7"/>
        <v>0</v>
      </c>
      <c r="F136" s="13">
        <f t="shared" si="9"/>
        <v>0</v>
      </c>
      <c r="G136" s="16">
        <f t="shared" si="10"/>
        <v>0</v>
      </c>
      <c r="H136" s="16">
        <f t="shared" si="11"/>
        <v>0</v>
      </c>
    </row>
    <row r="137" spans="1:8" x14ac:dyDescent="0.25">
      <c r="A137" s="13">
        <v>-145</v>
      </c>
      <c r="B137" s="13">
        <v>2.1208333333333331</v>
      </c>
      <c r="C137" s="13">
        <f t="shared" si="8"/>
        <v>0</v>
      </c>
      <c r="D137" s="13">
        <f t="shared" si="6"/>
        <v>0</v>
      </c>
      <c r="E137" s="13">
        <f t="shared" si="7"/>
        <v>0</v>
      </c>
      <c r="F137" s="13">
        <f t="shared" si="9"/>
        <v>0</v>
      </c>
      <c r="G137" s="16">
        <f t="shared" si="10"/>
        <v>0</v>
      </c>
      <c r="H137" s="16">
        <f t="shared" si="11"/>
        <v>0</v>
      </c>
    </row>
    <row r="138" spans="1:8" x14ac:dyDescent="0.25">
      <c r="A138" s="13">
        <v>-144</v>
      </c>
      <c r="B138" s="13">
        <v>2.1285714285714281</v>
      </c>
      <c r="C138" s="13">
        <f t="shared" si="8"/>
        <v>0</v>
      </c>
      <c r="D138" s="13">
        <f t="shared" si="6"/>
        <v>0</v>
      </c>
      <c r="E138" s="13">
        <f t="shared" si="7"/>
        <v>0</v>
      </c>
      <c r="F138" s="13">
        <f t="shared" si="9"/>
        <v>0</v>
      </c>
      <c r="G138" s="16">
        <f t="shared" si="10"/>
        <v>0</v>
      </c>
      <c r="H138" s="16">
        <f t="shared" si="11"/>
        <v>0</v>
      </c>
    </row>
    <row r="139" spans="1:8" x14ac:dyDescent="0.25">
      <c r="A139" s="13">
        <v>-143</v>
      </c>
      <c r="B139" s="13">
        <v>2.1363095238095235</v>
      </c>
      <c r="C139" s="13">
        <f t="shared" si="8"/>
        <v>0</v>
      </c>
      <c r="D139" s="13">
        <f t="shared" si="6"/>
        <v>0</v>
      </c>
      <c r="E139" s="13">
        <f t="shared" si="7"/>
        <v>0</v>
      </c>
      <c r="F139" s="13">
        <f t="shared" si="9"/>
        <v>0</v>
      </c>
      <c r="G139" s="16">
        <f t="shared" si="10"/>
        <v>0</v>
      </c>
      <c r="H139" s="16">
        <f t="shared" si="11"/>
        <v>0</v>
      </c>
    </row>
    <row r="140" spans="1:8" x14ac:dyDescent="0.25">
      <c r="A140" s="13">
        <v>-142</v>
      </c>
      <c r="B140" s="13">
        <v>2.144047619047619</v>
      </c>
      <c r="C140" s="13">
        <f t="shared" si="8"/>
        <v>0</v>
      </c>
      <c r="D140" s="13">
        <f t="shared" si="6"/>
        <v>0</v>
      </c>
      <c r="E140" s="13">
        <f t="shared" si="7"/>
        <v>0</v>
      </c>
      <c r="F140" s="13">
        <f t="shared" si="9"/>
        <v>0</v>
      </c>
      <c r="G140" s="16">
        <f t="shared" si="10"/>
        <v>0</v>
      </c>
      <c r="H140" s="16">
        <f t="shared" si="11"/>
        <v>0</v>
      </c>
    </row>
    <row r="141" spans="1:8" x14ac:dyDescent="0.25">
      <c r="A141" s="13">
        <v>-141</v>
      </c>
      <c r="B141" s="13">
        <v>2.151785714285714</v>
      </c>
      <c r="C141" s="13">
        <f t="shared" si="8"/>
        <v>0</v>
      </c>
      <c r="D141" s="13">
        <f t="shared" si="6"/>
        <v>0</v>
      </c>
      <c r="E141" s="13">
        <f t="shared" si="7"/>
        <v>0</v>
      </c>
      <c r="F141" s="13">
        <f t="shared" si="9"/>
        <v>0</v>
      </c>
      <c r="G141" s="16">
        <f t="shared" si="10"/>
        <v>0</v>
      </c>
      <c r="H141" s="16">
        <f t="shared" si="11"/>
        <v>0</v>
      </c>
    </row>
    <row r="142" spans="1:8" x14ac:dyDescent="0.25">
      <c r="A142" s="13">
        <v>-140</v>
      </c>
      <c r="B142" s="13">
        <v>2.1595238095238094</v>
      </c>
      <c r="C142" s="13">
        <f t="shared" si="8"/>
        <v>0</v>
      </c>
      <c r="D142" s="13">
        <f t="shared" si="6"/>
        <v>0</v>
      </c>
      <c r="E142" s="13">
        <f t="shared" si="7"/>
        <v>0</v>
      </c>
      <c r="F142" s="13">
        <f t="shared" si="9"/>
        <v>0</v>
      </c>
      <c r="G142" s="16">
        <f t="shared" si="10"/>
        <v>0</v>
      </c>
      <c r="H142" s="16">
        <f t="shared" si="11"/>
        <v>0</v>
      </c>
    </row>
    <row r="143" spans="1:8" x14ac:dyDescent="0.25">
      <c r="A143" s="13">
        <v>-139</v>
      </c>
      <c r="B143" s="13">
        <v>2.1672619047619044</v>
      </c>
      <c r="C143" s="13">
        <f t="shared" si="8"/>
        <v>0</v>
      </c>
      <c r="D143" s="13">
        <f t="shared" si="6"/>
        <v>0</v>
      </c>
      <c r="E143" s="13">
        <f t="shared" si="7"/>
        <v>0</v>
      </c>
      <c r="F143" s="13">
        <f t="shared" si="9"/>
        <v>0</v>
      </c>
      <c r="G143" s="16">
        <f t="shared" si="10"/>
        <v>0</v>
      </c>
      <c r="H143" s="16">
        <f t="shared" si="11"/>
        <v>0</v>
      </c>
    </row>
    <row r="144" spans="1:8" x14ac:dyDescent="0.25">
      <c r="A144" s="13">
        <v>-138</v>
      </c>
      <c r="B144" s="13">
        <v>2.1749999999999998</v>
      </c>
      <c r="C144" s="13">
        <f t="shared" si="8"/>
        <v>0</v>
      </c>
      <c r="D144" s="13">
        <f t="shared" si="6"/>
        <v>0</v>
      </c>
      <c r="E144" s="13">
        <f t="shared" si="7"/>
        <v>0</v>
      </c>
      <c r="F144" s="13">
        <f t="shared" si="9"/>
        <v>0</v>
      </c>
      <c r="G144" s="16">
        <f t="shared" si="10"/>
        <v>0</v>
      </c>
      <c r="H144" s="16">
        <f t="shared" si="11"/>
        <v>0</v>
      </c>
    </row>
    <row r="145" spans="1:8" x14ac:dyDescent="0.25">
      <c r="A145" s="13">
        <v>-137</v>
      </c>
      <c r="B145" s="13">
        <v>2.1827380952380953</v>
      </c>
      <c r="C145" s="13">
        <f t="shared" si="8"/>
        <v>0</v>
      </c>
      <c r="D145" s="13">
        <f t="shared" si="6"/>
        <v>2.6925177748584857E-4</v>
      </c>
      <c r="E145" s="13">
        <f t="shared" si="7"/>
        <v>0</v>
      </c>
      <c r="F145" s="13">
        <f t="shared" si="9"/>
        <v>2.5578918861155616E-3</v>
      </c>
      <c r="G145" s="16">
        <f t="shared" si="10"/>
        <v>9.2084107900160213</v>
      </c>
      <c r="H145" s="16">
        <f t="shared" si="11"/>
        <v>9.2084107900160213</v>
      </c>
    </row>
    <row r="146" spans="1:8" x14ac:dyDescent="0.25">
      <c r="A146" s="13">
        <v>-136</v>
      </c>
      <c r="B146" s="13">
        <v>2.1904761904761902</v>
      </c>
      <c r="C146" s="13">
        <f t="shared" si="8"/>
        <v>0</v>
      </c>
      <c r="D146" s="13">
        <f t="shared" ref="D146:D209" si="12">IF(B146&gt;$G$2,0.13*($G$9*C146^3)^0.5+0.6*($G$9*(B146-$G$2)^3)^0.5,IF(C146=0,0,0.13*($G$9*C146^3)^0.5*EXP((-3*($G$2-B146))/(C146*$G$12))))</f>
        <v>2.0150732285993032E-3</v>
      </c>
      <c r="E146" s="13">
        <f t="shared" ref="E146:E209" si="13">IF(B146&gt;$G$4,0.13*($G$9*C146^3)^0.5+0.6*($G$9*(B146-$G$4)^3)^0.5,IF(C146=0,0,0.13*($G$9*C146^3)^0.5*EXP((-3*($G$4-B146))/(C146*$G$12))))</f>
        <v>0</v>
      </c>
      <c r="F146" s="13">
        <f t="shared" si="9"/>
        <v>1.914319567169338E-2</v>
      </c>
      <c r="G146" s="16">
        <f t="shared" si="10"/>
        <v>68.915504418096162</v>
      </c>
      <c r="H146" s="16">
        <f t="shared" si="11"/>
        <v>78.12391520811218</v>
      </c>
    </row>
    <row r="147" spans="1:8" x14ac:dyDescent="0.25">
      <c r="A147" s="13">
        <v>-135</v>
      </c>
      <c r="B147" s="13">
        <v>2.1982142857142857</v>
      </c>
      <c r="C147" s="13">
        <f t="shared" ref="C147:C210" si="14">IF(A147&lt;-24,0,IF(A147&lt;-1,((A147+24)/23)*$G$14,IF(A147&lt;1.1,$G$14,IF(A147&lt;24,((24-A147)/23)*$G$14,0))))</f>
        <v>0</v>
      </c>
      <c r="D147" s="13">
        <f t="shared" si="12"/>
        <v>4.6195957295860641E-3</v>
      </c>
      <c r="E147" s="13">
        <f t="shared" si="13"/>
        <v>0</v>
      </c>
      <c r="F147" s="13">
        <f t="shared" ref="F147:F210" si="15">D147*$G$3+E147*$G$5</f>
        <v>4.3886159431067606E-2</v>
      </c>
      <c r="G147" s="16">
        <f t="shared" ref="G147:G210" si="16">F147*3600</f>
        <v>157.99017395184339</v>
      </c>
      <c r="H147" s="16">
        <f t="shared" si="11"/>
        <v>236.11408915995557</v>
      </c>
    </row>
    <row r="148" spans="1:8" x14ac:dyDescent="0.25">
      <c r="A148" s="13">
        <v>-134</v>
      </c>
      <c r="B148" s="13">
        <v>2.2059523809523807</v>
      </c>
      <c r="C148" s="13">
        <f t="shared" si="14"/>
        <v>0</v>
      </c>
      <c r="D148" s="13">
        <f t="shared" si="12"/>
        <v>7.8569061467124272E-3</v>
      </c>
      <c r="E148" s="13">
        <f t="shared" si="13"/>
        <v>0</v>
      </c>
      <c r="F148" s="13">
        <f t="shared" si="15"/>
        <v>7.4640608393768057E-2</v>
      </c>
      <c r="G148" s="16">
        <f t="shared" si="16"/>
        <v>268.70619021756499</v>
      </c>
      <c r="H148" s="16">
        <f t="shared" ref="H148:H211" si="17">H147+G148</f>
        <v>504.82027937752059</v>
      </c>
    </row>
    <row r="149" spans="1:8" x14ac:dyDescent="0.25">
      <c r="A149" s="13">
        <v>-133</v>
      </c>
      <c r="B149" s="13">
        <v>2.2136904761904761</v>
      </c>
      <c r="C149" s="13">
        <f t="shared" si="14"/>
        <v>0</v>
      </c>
      <c r="D149" s="13">
        <f t="shared" si="12"/>
        <v>1.1621079662016344E-2</v>
      </c>
      <c r="E149" s="13">
        <f t="shared" si="13"/>
        <v>0</v>
      </c>
      <c r="F149" s="13">
        <f t="shared" si="15"/>
        <v>0.11040025678915527</v>
      </c>
      <c r="G149" s="16">
        <f t="shared" si="16"/>
        <v>397.44092444095895</v>
      </c>
      <c r="H149" s="16">
        <f t="shared" si="17"/>
        <v>902.26120381847954</v>
      </c>
    </row>
    <row r="150" spans="1:8" x14ac:dyDescent="0.25">
      <c r="A150" s="13">
        <v>-132</v>
      </c>
      <c r="B150" s="13">
        <v>2.2214285714285715</v>
      </c>
      <c r="C150" s="13">
        <f t="shared" si="14"/>
        <v>0</v>
      </c>
      <c r="D150" s="13">
        <f t="shared" si="12"/>
        <v>1.5846585233319204E-2</v>
      </c>
      <c r="E150" s="13">
        <f t="shared" si="13"/>
        <v>0</v>
      </c>
      <c r="F150" s="13">
        <f t="shared" si="15"/>
        <v>0.15054255971653244</v>
      </c>
      <c r="G150" s="16">
        <f t="shared" si="16"/>
        <v>541.95321497951682</v>
      </c>
      <c r="H150" s="16">
        <f t="shared" si="17"/>
        <v>1444.2144187979964</v>
      </c>
    </row>
    <row r="151" spans="1:8" x14ac:dyDescent="0.25">
      <c r="A151" s="13">
        <v>-131</v>
      </c>
      <c r="B151" s="13">
        <v>2.2291666666666665</v>
      </c>
      <c r="C151" s="13">
        <f t="shared" si="14"/>
        <v>0</v>
      </c>
      <c r="D151" s="13">
        <f t="shared" si="12"/>
        <v>2.048763849861648E-2</v>
      </c>
      <c r="E151" s="13">
        <f t="shared" si="13"/>
        <v>0</v>
      </c>
      <c r="F151" s="13">
        <f t="shared" si="15"/>
        <v>0.19463256573685656</v>
      </c>
      <c r="G151" s="16">
        <f t="shared" si="16"/>
        <v>700.67723665268363</v>
      </c>
      <c r="H151" s="16">
        <f t="shared" si="17"/>
        <v>2144.89165545068</v>
      </c>
    </row>
    <row r="152" spans="1:8" x14ac:dyDescent="0.25">
      <c r="A152" s="13">
        <v>-130</v>
      </c>
      <c r="B152" s="13">
        <v>2.2369047619047615</v>
      </c>
      <c r="C152" s="13">
        <f t="shared" si="14"/>
        <v>0</v>
      </c>
      <c r="D152" s="13">
        <f t="shared" si="12"/>
        <v>2.5509894933228441E-2</v>
      </c>
      <c r="E152" s="13">
        <f t="shared" si="13"/>
        <v>0</v>
      </c>
      <c r="F152" s="13">
        <f t="shared" si="15"/>
        <v>0.24234400186567018</v>
      </c>
      <c r="G152" s="16">
        <f t="shared" si="16"/>
        <v>872.4384067164126</v>
      </c>
      <c r="H152" s="16">
        <f t="shared" si="17"/>
        <v>3017.3300621670924</v>
      </c>
    </row>
    <row r="153" spans="1:8" x14ac:dyDescent="0.25">
      <c r="A153" s="13">
        <v>-129</v>
      </c>
      <c r="B153" s="13">
        <v>2.2446428571428569</v>
      </c>
      <c r="C153" s="13">
        <f t="shared" si="14"/>
        <v>0</v>
      </c>
      <c r="D153" s="13">
        <f t="shared" si="12"/>
        <v>3.0886348638742473E-2</v>
      </c>
      <c r="E153" s="13">
        <f t="shared" si="13"/>
        <v>0</v>
      </c>
      <c r="F153" s="13">
        <f t="shared" si="15"/>
        <v>0.29342031206805347</v>
      </c>
      <c r="G153" s="16">
        <f t="shared" si="16"/>
        <v>1056.3131234449925</v>
      </c>
      <c r="H153" s="16">
        <f t="shared" si="17"/>
        <v>4073.6431856120848</v>
      </c>
    </row>
    <row r="154" spans="1:8" x14ac:dyDescent="0.25">
      <c r="A154" s="13">
        <v>-128</v>
      </c>
      <c r="B154" s="13">
        <v>2.2523809523809524</v>
      </c>
      <c r="C154" s="13">
        <f t="shared" si="14"/>
        <v>0</v>
      </c>
      <c r="D154" s="13">
        <f t="shared" si="12"/>
        <v>3.6595037277652287E-2</v>
      </c>
      <c r="E154" s="13">
        <f t="shared" si="13"/>
        <v>0</v>
      </c>
      <c r="F154" s="13">
        <f t="shared" si="15"/>
        <v>0.34765285413769675</v>
      </c>
      <c r="G154" s="16">
        <f t="shared" si="16"/>
        <v>1251.5502748957083</v>
      </c>
      <c r="H154" s="16">
        <f t="shared" si="17"/>
        <v>5325.1934605077931</v>
      </c>
    </row>
    <row r="155" spans="1:8" x14ac:dyDescent="0.25">
      <c r="A155" s="13">
        <v>-127</v>
      </c>
      <c r="B155" s="13">
        <v>2.2601190476190474</v>
      </c>
      <c r="C155" s="13">
        <f t="shared" si="14"/>
        <v>0</v>
      </c>
      <c r="D155" s="13">
        <f t="shared" si="12"/>
        <v>4.2617642435671559E-2</v>
      </c>
      <c r="E155" s="13">
        <f t="shared" si="13"/>
        <v>0</v>
      </c>
      <c r="F155" s="13">
        <f t="shared" si="15"/>
        <v>0.40486760313887982</v>
      </c>
      <c r="G155" s="16">
        <f t="shared" si="16"/>
        <v>1457.5233712999673</v>
      </c>
      <c r="H155" s="16">
        <f t="shared" si="17"/>
        <v>6782.7168318077602</v>
      </c>
    </row>
    <row r="156" spans="1:8" x14ac:dyDescent="0.25">
      <c r="A156" s="13">
        <v>-126</v>
      </c>
      <c r="B156" s="13">
        <v>2.2678571428571428</v>
      </c>
      <c r="C156" s="13">
        <f t="shared" si="14"/>
        <v>0</v>
      </c>
      <c r="D156" s="13">
        <f t="shared" si="12"/>
        <v>4.8938580449518307E-2</v>
      </c>
      <c r="E156" s="13">
        <f t="shared" si="13"/>
        <v>0</v>
      </c>
      <c r="F156" s="13">
        <f t="shared" si="15"/>
        <v>0.46491651427042391</v>
      </c>
      <c r="G156" s="16">
        <f t="shared" si="16"/>
        <v>1673.699451373526</v>
      </c>
      <c r="H156" s="16">
        <f t="shared" si="17"/>
        <v>8456.4162831812864</v>
      </c>
    </row>
    <row r="157" spans="1:8" x14ac:dyDescent="0.25">
      <c r="A157" s="13">
        <v>-125</v>
      </c>
      <c r="B157" s="13">
        <v>2.2755952380952378</v>
      </c>
      <c r="C157" s="13">
        <f t="shared" si="14"/>
        <v>0</v>
      </c>
      <c r="D157" s="13">
        <f t="shared" si="12"/>
        <v>5.5544382489900422E-2</v>
      </c>
      <c r="E157" s="13">
        <f t="shared" si="13"/>
        <v>0</v>
      </c>
      <c r="F157" s="13">
        <f t="shared" si="15"/>
        <v>0.52767163365405401</v>
      </c>
      <c r="G157" s="16">
        <f t="shared" si="16"/>
        <v>1899.6178811545944</v>
      </c>
      <c r="H157" s="16">
        <f t="shared" si="17"/>
        <v>10356.034164335881</v>
      </c>
    </row>
    <row r="158" spans="1:8" x14ac:dyDescent="0.25">
      <c r="A158" s="13">
        <v>-124</v>
      </c>
      <c r="B158" s="13">
        <v>2.2833333333333332</v>
      </c>
      <c r="C158" s="13">
        <f t="shared" si="14"/>
        <v>0</v>
      </c>
      <c r="D158" s="13">
        <f t="shared" si="12"/>
        <v>6.2423255281985793E-2</v>
      </c>
      <c r="E158" s="13">
        <f t="shared" si="13"/>
        <v>0</v>
      </c>
      <c r="F158" s="13">
        <f t="shared" si="15"/>
        <v>0.59302092517886507</v>
      </c>
      <c r="G158" s="16">
        <f t="shared" si="16"/>
        <v>2134.8753306439144</v>
      </c>
      <c r="H158" s="16">
        <f t="shared" si="17"/>
        <v>12490.909494979795</v>
      </c>
    </row>
    <row r="159" spans="1:8" x14ac:dyDescent="0.25">
      <c r="A159" s="13">
        <v>-123</v>
      </c>
      <c r="B159" s="13">
        <v>2.2910714285714286</v>
      </c>
      <c r="C159" s="13">
        <f t="shared" si="14"/>
        <v>0</v>
      </c>
      <c r="D159" s="13">
        <f t="shared" si="12"/>
        <v>6.9564759913154098E-2</v>
      </c>
      <c r="E159" s="13">
        <f t="shared" si="13"/>
        <v>0</v>
      </c>
      <c r="F159" s="13">
        <f t="shared" si="15"/>
        <v>0.66086521917496388</v>
      </c>
      <c r="G159" s="16">
        <f t="shared" si="16"/>
        <v>2379.1147890298698</v>
      </c>
      <c r="H159" s="16">
        <f t="shared" si="17"/>
        <v>14870.024284009665</v>
      </c>
    </row>
    <row r="160" spans="1:8" x14ac:dyDescent="0.25">
      <c r="A160" s="13">
        <v>-122</v>
      </c>
      <c r="B160" s="13">
        <v>2.2988095238095236</v>
      </c>
      <c r="C160" s="13">
        <f t="shared" si="14"/>
        <v>0</v>
      </c>
      <c r="D160" s="13">
        <f t="shared" si="12"/>
        <v>7.6959570785073178E-2</v>
      </c>
      <c r="E160" s="13">
        <f t="shared" si="13"/>
        <v>0</v>
      </c>
      <c r="F160" s="13">
        <f t="shared" si="15"/>
        <v>0.73111592245819523</v>
      </c>
      <c r="G160" s="16">
        <f t="shared" si="16"/>
        <v>2632.017320849503</v>
      </c>
      <c r="H160" s="16">
        <f t="shared" si="17"/>
        <v>17502.041604859169</v>
      </c>
    </row>
    <row r="161" spans="1:8" x14ac:dyDescent="0.25">
      <c r="A161" s="13">
        <v>-121</v>
      </c>
      <c r="B161" s="13">
        <v>2.3065476190476186</v>
      </c>
      <c r="C161" s="13">
        <f t="shared" si="14"/>
        <v>0</v>
      </c>
      <c r="D161" s="13">
        <f t="shared" si="12"/>
        <v>8.459929068767523E-2</v>
      </c>
      <c r="E161" s="13">
        <f t="shared" si="13"/>
        <v>0</v>
      </c>
      <c r="F161" s="13">
        <f t="shared" si="15"/>
        <v>0.80369326153291465</v>
      </c>
      <c r="G161" s="16">
        <f t="shared" si="16"/>
        <v>2893.2957415184928</v>
      </c>
      <c r="H161" s="16">
        <f t="shared" si="17"/>
        <v>20395.337346377662</v>
      </c>
    </row>
    <row r="162" spans="1:8" x14ac:dyDescent="0.25">
      <c r="A162" s="13">
        <v>-120</v>
      </c>
      <c r="B162" s="13">
        <v>2.3142857142857141</v>
      </c>
      <c r="C162" s="13">
        <f t="shared" si="14"/>
        <v>0</v>
      </c>
      <c r="D162" s="13">
        <f t="shared" si="12"/>
        <v>9.2476306230266869E-2</v>
      </c>
      <c r="E162" s="13">
        <f t="shared" si="13"/>
        <v>0</v>
      </c>
      <c r="F162" s="13">
        <f t="shared" si="15"/>
        <v>0.87852490918753523</v>
      </c>
      <c r="G162" s="16">
        <f t="shared" si="16"/>
        <v>3162.6896730751268</v>
      </c>
      <c r="H162" s="16">
        <f t="shared" si="17"/>
        <v>23558.027019452791</v>
      </c>
    </row>
    <row r="163" spans="1:8" x14ac:dyDescent="0.25">
      <c r="A163" s="13">
        <v>-119</v>
      </c>
      <c r="B163" s="13">
        <v>2.3220238095238095</v>
      </c>
      <c r="C163" s="13">
        <f t="shared" si="14"/>
        <v>0</v>
      </c>
      <c r="D163" s="13">
        <f t="shared" si="12"/>
        <v>0.10058367296308872</v>
      </c>
      <c r="E163" s="13">
        <f t="shared" si="13"/>
        <v>0</v>
      </c>
      <c r="F163" s="13">
        <f t="shared" si="15"/>
        <v>0.95554489314934288</v>
      </c>
      <c r="G163" s="16">
        <f t="shared" si="16"/>
        <v>3439.9616153376342</v>
      </c>
      <c r="H163" s="16">
        <f t="shared" si="17"/>
        <v>26997.988634790425</v>
      </c>
    </row>
    <row r="164" spans="1:8" x14ac:dyDescent="0.25">
      <c r="A164" s="13">
        <v>-118</v>
      </c>
      <c r="B164" s="13">
        <v>2.3297619047619045</v>
      </c>
      <c r="C164" s="13">
        <f t="shared" si="14"/>
        <v>0</v>
      </c>
      <c r="D164" s="13">
        <f t="shared" si="12"/>
        <v>0.1089150227793491</v>
      </c>
      <c r="E164" s="13">
        <f t="shared" si="13"/>
        <v>0</v>
      </c>
      <c r="F164" s="13">
        <f t="shared" si="15"/>
        <v>1.0346927164038164</v>
      </c>
      <c r="G164" s="16">
        <f t="shared" si="16"/>
        <v>3724.8937790537393</v>
      </c>
      <c r="H164" s="16">
        <f t="shared" si="17"/>
        <v>30722.882413844163</v>
      </c>
    </row>
    <row r="165" spans="1:8" x14ac:dyDescent="0.25">
      <c r="A165" s="13">
        <v>-117</v>
      </c>
      <c r="B165" s="13">
        <v>2.3374999999999999</v>
      </c>
      <c r="C165" s="13">
        <f t="shared" si="14"/>
        <v>0</v>
      </c>
      <c r="D165" s="13">
        <f t="shared" si="12"/>
        <v>0.11746448833051601</v>
      </c>
      <c r="E165" s="13">
        <f t="shared" si="13"/>
        <v>0</v>
      </c>
      <c r="F165" s="13">
        <f t="shared" si="15"/>
        <v>1.1159126391399021</v>
      </c>
      <c r="G165" s="16">
        <f t="shared" si="16"/>
        <v>4017.2855009036475</v>
      </c>
      <c r="H165" s="16">
        <f t="shared" si="17"/>
        <v>34740.167914747813</v>
      </c>
    </row>
    <row r="166" spans="1:8" x14ac:dyDescent="0.25">
      <c r="A166" s="13">
        <v>-116</v>
      </c>
      <c r="B166" s="13">
        <v>2.3452380952380949</v>
      </c>
      <c r="C166" s="13">
        <f t="shared" si="14"/>
        <v>0</v>
      </c>
      <c r="D166" s="13">
        <f t="shared" si="12"/>
        <v>0.12622664063433978</v>
      </c>
      <c r="E166" s="13">
        <f t="shared" si="13"/>
        <v>0</v>
      </c>
      <c r="F166" s="13">
        <f t="shared" si="15"/>
        <v>1.1991530860262278</v>
      </c>
      <c r="G166" s="16">
        <f t="shared" si="16"/>
        <v>4316.9511096944198</v>
      </c>
      <c r="H166" s="16">
        <f t="shared" si="17"/>
        <v>39057.119024442232</v>
      </c>
    </row>
    <row r="167" spans="1:8" x14ac:dyDescent="0.25">
      <c r="A167" s="13">
        <v>-115</v>
      </c>
      <c r="B167" s="13">
        <v>2.3529761904761903</v>
      </c>
      <c r="C167" s="13">
        <f t="shared" si="14"/>
        <v>0</v>
      </c>
      <c r="D167" s="13">
        <f t="shared" si="12"/>
        <v>0.13519643705432052</v>
      </c>
      <c r="E167" s="13">
        <f t="shared" si="13"/>
        <v>0</v>
      </c>
      <c r="F167" s="13">
        <f t="shared" si="15"/>
        <v>1.284366152016045</v>
      </c>
      <c r="G167" s="16">
        <f t="shared" si="16"/>
        <v>4623.7181472577622</v>
      </c>
      <c r="H167" s="16">
        <f t="shared" si="17"/>
        <v>43680.837171699997</v>
      </c>
    </row>
    <row r="168" spans="1:8" x14ac:dyDescent="0.25">
      <c r="A168" s="13">
        <v>-114</v>
      </c>
      <c r="B168" s="13">
        <v>2.3607142857142858</v>
      </c>
      <c r="C168" s="13">
        <f t="shared" si="14"/>
        <v>0</v>
      </c>
      <c r="D168" s="13">
        <f t="shared" si="12"/>
        <v>0.14436917753357217</v>
      </c>
      <c r="E168" s="13">
        <f t="shared" si="13"/>
        <v>0</v>
      </c>
      <c r="F168" s="13">
        <f t="shared" si="15"/>
        <v>1.3715071865689357</v>
      </c>
      <c r="G168" s="16">
        <f t="shared" si="16"/>
        <v>4937.4258716481681</v>
      </c>
      <c r="H168" s="16">
        <f t="shared" si="17"/>
        <v>48618.263043348168</v>
      </c>
    </row>
    <row r="169" spans="1:8" x14ac:dyDescent="0.25">
      <c r="A169" s="13">
        <v>-113</v>
      </c>
      <c r="B169" s="13">
        <v>2.3684523809523808</v>
      </c>
      <c r="C169" s="13">
        <f t="shared" si="14"/>
        <v>0</v>
      </c>
      <c r="D169" s="13">
        <f t="shared" si="12"/>
        <v>0.15374046747150302</v>
      </c>
      <c r="E169" s="13">
        <f t="shared" si="13"/>
        <v>0</v>
      </c>
      <c r="F169" s="13">
        <f t="shared" si="15"/>
        <v>1.4605344409792786</v>
      </c>
      <c r="G169" s="16">
        <f t="shared" si="16"/>
        <v>5257.9239875254034</v>
      </c>
      <c r="H169" s="16">
        <f t="shared" si="17"/>
        <v>53876.187030873574</v>
      </c>
    </row>
    <row r="170" spans="1:8" x14ac:dyDescent="0.25">
      <c r="A170" s="13">
        <v>-112</v>
      </c>
      <c r="B170" s="13">
        <v>2.3761904761904762</v>
      </c>
      <c r="C170" s="13">
        <f t="shared" si="14"/>
        <v>0</v>
      </c>
      <c r="D170" s="13">
        <f t="shared" si="12"/>
        <v>0.1633061860004261</v>
      </c>
      <c r="E170" s="13">
        <f t="shared" si="13"/>
        <v>0</v>
      </c>
      <c r="F170" s="13">
        <f t="shared" si="15"/>
        <v>1.551408767004048</v>
      </c>
      <c r="G170" s="16">
        <f t="shared" si="16"/>
        <v>5585.0715612145723</v>
      </c>
      <c r="H170" s="16">
        <f t="shared" si="17"/>
        <v>59461.258592088147</v>
      </c>
    </row>
    <row r="171" spans="1:8" x14ac:dyDescent="0.25">
      <c r="A171" s="13">
        <v>-111</v>
      </c>
      <c r="B171" s="13">
        <v>2.3839285714285712</v>
      </c>
      <c r="C171" s="13">
        <f t="shared" si="14"/>
        <v>0</v>
      </c>
      <c r="D171" s="13">
        <f t="shared" si="12"/>
        <v>0.17306245869217904</v>
      </c>
      <c r="E171" s="13">
        <f t="shared" si="13"/>
        <v>0</v>
      </c>
      <c r="F171" s="13">
        <f t="shared" si="15"/>
        <v>1.6440933575757009</v>
      </c>
      <c r="G171" s="16">
        <f t="shared" si="16"/>
        <v>5918.736087272523</v>
      </c>
      <c r="H171" s="16">
        <f t="shared" si="17"/>
        <v>65379.994679360672</v>
      </c>
    </row>
    <row r="172" spans="1:8" x14ac:dyDescent="0.25">
      <c r="A172" s="13">
        <v>-110</v>
      </c>
      <c r="B172" s="13">
        <v>2.3916666666666666</v>
      </c>
      <c r="C172" s="13">
        <f t="shared" si="14"/>
        <v>0</v>
      </c>
      <c r="D172" s="13">
        <f t="shared" si="12"/>
        <v>0.18300563392966868</v>
      </c>
      <c r="E172" s="13">
        <f t="shared" si="13"/>
        <v>0</v>
      </c>
      <c r="F172" s="13">
        <f t="shared" si="15"/>
        <v>1.7385535223318525</v>
      </c>
      <c r="G172" s="16">
        <f t="shared" si="16"/>
        <v>6258.7926803946684</v>
      </c>
      <c r="H172" s="16">
        <f t="shared" si="17"/>
        <v>71638.787359755341</v>
      </c>
    </row>
    <row r="173" spans="1:8" x14ac:dyDescent="0.25">
      <c r="A173" s="13">
        <v>-109</v>
      </c>
      <c r="B173" s="13">
        <v>2.3994047619047616</v>
      </c>
      <c r="C173" s="13">
        <f t="shared" si="14"/>
        <v>0</v>
      </c>
      <c r="D173" s="13">
        <f t="shared" si="12"/>
        <v>0.19313226233380196</v>
      </c>
      <c r="E173" s="13">
        <f t="shared" si="13"/>
        <v>0</v>
      </c>
      <c r="F173" s="13">
        <f t="shared" si="15"/>
        <v>1.8347564921711186</v>
      </c>
      <c r="G173" s="16">
        <f t="shared" si="16"/>
        <v>6605.1233718160265</v>
      </c>
      <c r="H173" s="16">
        <f t="shared" si="17"/>
        <v>78243.910731571363</v>
      </c>
    </row>
    <row r="174" spans="1:8" x14ac:dyDescent="0.25">
      <c r="A174" s="13">
        <v>-108</v>
      </c>
      <c r="B174" s="13">
        <v>2.407142857142857</v>
      </c>
      <c r="C174" s="13">
        <f t="shared" si="14"/>
        <v>0</v>
      </c>
      <c r="D174" s="13">
        <f t="shared" si="12"/>
        <v>0.20343907875581432</v>
      </c>
      <c r="E174" s="13">
        <f t="shared" si="13"/>
        <v>0</v>
      </c>
      <c r="F174" s="13">
        <f t="shared" si="15"/>
        <v>1.9326712481802362</v>
      </c>
      <c r="G174" s="16">
        <f t="shared" si="16"/>
        <v>6957.6164934488506</v>
      </c>
      <c r="H174" s="16">
        <f t="shared" si="17"/>
        <v>85201.527225020211</v>
      </c>
    </row>
    <row r="175" spans="1:8" x14ac:dyDescent="0.25">
      <c r="A175" s="13">
        <v>-107</v>
      </c>
      <c r="B175" s="13">
        <v>2.414880952380952</v>
      </c>
      <c r="C175" s="13">
        <f t="shared" si="14"/>
        <v>0</v>
      </c>
      <c r="D175" s="13">
        <f t="shared" si="12"/>
        <v>0.21392298643773466</v>
      </c>
      <c r="E175" s="13">
        <f t="shared" si="13"/>
        <v>0</v>
      </c>
      <c r="F175" s="13">
        <f t="shared" si="15"/>
        <v>2.0322683711584792</v>
      </c>
      <c r="G175" s="16">
        <f t="shared" si="16"/>
        <v>7316.1661361705255</v>
      </c>
      <c r="H175" s="16">
        <f t="shared" si="17"/>
        <v>92517.69336119073</v>
      </c>
    </row>
    <row r="176" spans="1:8" x14ac:dyDescent="0.25">
      <c r="A176" s="13">
        <v>-106</v>
      </c>
      <c r="B176" s="13">
        <v>2.4226190476190474</v>
      </c>
      <c r="C176" s="13">
        <f t="shared" si="14"/>
        <v>0</v>
      </c>
      <c r="D176" s="13">
        <f t="shared" si="12"/>
        <v>0.22458104301646056</v>
      </c>
      <c r="E176" s="13">
        <f t="shared" si="13"/>
        <v>0</v>
      </c>
      <c r="F176" s="13">
        <f t="shared" si="15"/>
        <v>2.1335199086563752</v>
      </c>
      <c r="G176" s="16">
        <f t="shared" si="16"/>
        <v>7680.6716711629506</v>
      </c>
      <c r="H176" s="16">
        <f t="shared" si="17"/>
        <v>100198.36503235369</v>
      </c>
    </row>
    <row r="177" spans="1:8" x14ac:dyDescent="0.25">
      <c r="A177" s="13">
        <v>-105</v>
      </c>
      <c r="B177" s="13">
        <v>2.4303571428571429</v>
      </c>
      <c r="C177" s="13">
        <f t="shared" si="14"/>
        <v>0</v>
      </c>
      <c r="D177" s="13">
        <f t="shared" si="12"/>
        <v>0.23541044810435777</v>
      </c>
      <c r="E177" s="13">
        <f t="shared" si="13"/>
        <v>0</v>
      </c>
      <c r="F177" s="13">
        <f t="shared" si="15"/>
        <v>2.2363992569913989</v>
      </c>
      <c r="G177" s="16">
        <f t="shared" si="16"/>
        <v>8051.0373251690362</v>
      </c>
      <c r="H177" s="16">
        <f t="shared" si="17"/>
        <v>108249.40235752272</v>
      </c>
    </row>
    <row r="178" spans="1:8" x14ac:dyDescent="0.25">
      <c r="A178" s="13">
        <v>-104</v>
      </c>
      <c r="B178" s="13">
        <v>2.4380952380952379</v>
      </c>
      <c r="C178" s="13">
        <f t="shared" si="14"/>
        <v>0</v>
      </c>
      <c r="D178" s="13">
        <f t="shared" si="12"/>
        <v>0.24640853222514941</v>
      </c>
      <c r="E178" s="13">
        <f t="shared" si="13"/>
        <v>0</v>
      </c>
      <c r="F178" s="13">
        <f t="shared" si="15"/>
        <v>2.3408810561389193</v>
      </c>
      <c r="G178" s="16">
        <f t="shared" si="16"/>
        <v>8427.1718021001088</v>
      </c>
      <c r="H178" s="16">
        <f t="shared" si="17"/>
        <v>116676.57415962283</v>
      </c>
    </row>
    <row r="179" spans="1:8" x14ac:dyDescent="0.25">
      <c r="A179" s="13">
        <v>-103</v>
      </c>
      <c r="B179" s="13">
        <v>2.4458333333333333</v>
      </c>
      <c r="C179" s="13">
        <f t="shared" si="14"/>
        <v>0</v>
      </c>
      <c r="D179" s="13">
        <f t="shared" si="12"/>
        <v>0.25757274692065124</v>
      </c>
      <c r="E179" s="13">
        <f t="shared" si="13"/>
        <v>0</v>
      </c>
      <c r="F179" s="13">
        <f t="shared" si="15"/>
        <v>2.4469410957461868</v>
      </c>
      <c r="G179" s="16">
        <f t="shared" si="16"/>
        <v>8808.9879446862724</v>
      </c>
      <c r="H179" s="16">
        <f t="shared" si="17"/>
        <v>125485.56210430911</v>
      </c>
    </row>
    <row r="180" spans="1:8" x14ac:dyDescent="0.25">
      <c r="A180" s="13">
        <v>-102</v>
      </c>
      <c r="B180" s="13">
        <v>2.4535714285714283</v>
      </c>
      <c r="C180" s="13">
        <f t="shared" si="14"/>
        <v>0</v>
      </c>
      <c r="D180" s="13">
        <f t="shared" si="12"/>
        <v>0.26890065587368867</v>
      </c>
      <c r="E180" s="13">
        <f t="shared" si="13"/>
        <v>0</v>
      </c>
      <c r="F180" s="13">
        <f t="shared" si="15"/>
        <v>2.5545562308000425</v>
      </c>
      <c r="G180" s="16">
        <f t="shared" si="16"/>
        <v>9196.4024308801527</v>
      </c>
      <c r="H180" s="16">
        <f t="shared" si="17"/>
        <v>134681.96453518927</v>
      </c>
    </row>
    <row r="181" spans="1:8" x14ac:dyDescent="0.25">
      <c r="A181" s="13">
        <v>-101</v>
      </c>
      <c r="B181" s="13">
        <v>2.4613095238095237</v>
      </c>
      <c r="C181" s="13">
        <f t="shared" si="14"/>
        <v>0</v>
      </c>
      <c r="D181" s="13">
        <f t="shared" si="12"/>
        <v>0.28038992691681602</v>
      </c>
      <c r="E181" s="13">
        <f t="shared" si="13"/>
        <v>0</v>
      </c>
      <c r="F181" s="13">
        <f t="shared" si="15"/>
        <v>2.6637043057097523</v>
      </c>
      <c r="G181" s="16">
        <f t="shared" si="16"/>
        <v>9589.3355005551075</v>
      </c>
      <c r="H181" s="16">
        <f t="shared" si="17"/>
        <v>144271.30003574438</v>
      </c>
    </row>
    <row r="182" spans="1:8" x14ac:dyDescent="0.25">
      <c r="A182" s="13">
        <v>-100</v>
      </c>
      <c r="B182" s="13">
        <v>2.4690476190476187</v>
      </c>
      <c r="C182" s="13">
        <f t="shared" si="14"/>
        <v>0</v>
      </c>
      <c r="D182" s="13">
        <f t="shared" si="12"/>
        <v>0.29203832481630831</v>
      </c>
      <c r="E182" s="13">
        <f t="shared" si="13"/>
        <v>0</v>
      </c>
      <c r="F182" s="13">
        <f t="shared" si="15"/>
        <v>2.7743640857549288</v>
      </c>
      <c r="G182" s="16">
        <f t="shared" si="16"/>
        <v>9987.7107087177428</v>
      </c>
      <c r="H182" s="16">
        <f t="shared" si="17"/>
        <v>154259.01074446214</v>
      </c>
    </row>
    <row r="183" spans="1:8" x14ac:dyDescent="0.25">
      <c r="A183" s="13">
        <v>-99</v>
      </c>
      <c r="B183" s="13">
        <v>2.4767857142857141</v>
      </c>
      <c r="C183" s="13">
        <f t="shared" si="14"/>
        <v>0</v>
      </c>
      <c r="D183" s="13">
        <f t="shared" si="12"/>
        <v>0.30384370473733563</v>
      </c>
      <c r="E183" s="13">
        <f t="shared" si="13"/>
        <v>0</v>
      </c>
      <c r="F183" s="13">
        <f t="shared" si="15"/>
        <v>2.8865151950046886</v>
      </c>
      <c r="G183" s="16">
        <f t="shared" si="16"/>
        <v>10391.454702016879</v>
      </c>
      <c r="H183" s="16">
        <f t="shared" si="17"/>
        <v>164650.46544647901</v>
      </c>
    </row>
    <row r="184" spans="1:8" x14ac:dyDescent="0.25">
      <c r="A184" s="13">
        <v>-98</v>
      </c>
      <c r="B184" s="13">
        <v>2.4845238095238091</v>
      </c>
      <c r="C184" s="13">
        <f t="shared" si="14"/>
        <v>0</v>
      </c>
      <c r="D184" s="13">
        <f t="shared" si="12"/>
        <v>0.31580400630978611</v>
      </c>
      <c r="E184" s="13">
        <f t="shared" si="13"/>
        <v>0</v>
      </c>
      <c r="F184" s="13">
        <f t="shared" si="15"/>
        <v>3.0001380599429681</v>
      </c>
      <c r="G184" s="16">
        <f t="shared" si="16"/>
        <v>10800.497015794685</v>
      </c>
      <c r="H184" s="16">
        <f t="shared" si="17"/>
        <v>175450.96246227369</v>
      </c>
    </row>
    <row r="185" spans="1:8" x14ac:dyDescent="0.25">
      <c r="A185" s="13">
        <v>-97</v>
      </c>
      <c r="B185" s="13">
        <v>2.4922619047619046</v>
      </c>
      <c r="C185" s="13">
        <f t="shared" si="14"/>
        <v>0</v>
      </c>
      <c r="D185" s="13">
        <f t="shared" si="12"/>
        <v>0.32791724822558066</v>
      </c>
      <c r="E185" s="13">
        <f t="shared" si="13"/>
        <v>0</v>
      </c>
      <c r="F185" s="13">
        <f t="shared" si="15"/>
        <v>3.1152138581430164</v>
      </c>
      <c r="G185" s="16">
        <f t="shared" si="16"/>
        <v>11214.769889314859</v>
      </c>
      <c r="H185" s="16">
        <f t="shared" si="17"/>
        <v>186665.73235158855</v>
      </c>
    </row>
    <row r="186" spans="1:8" x14ac:dyDescent="0.25">
      <c r="A186" s="13">
        <v>-96</v>
      </c>
      <c r="B186" s="13">
        <v>2.5</v>
      </c>
      <c r="C186" s="13">
        <f t="shared" si="14"/>
        <v>0</v>
      </c>
      <c r="D186" s="13">
        <f t="shared" si="12"/>
        <v>0.34018152330777729</v>
      </c>
      <c r="E186" s="13">
        <f t="shared" si="13"/>
        <v>0</v>
      </c>
      <c r="F186" s="13">
        <f t="shared" si="15"/>
        <v>3.2317244714238842</v>
      </c>
      <c r="G186" s="16">
        <f t="shared" si="16"/>
        <v>11634.208097125984</v>
      </c>
      <c r="H186" s="16">
        <f t="shared" si="17"/>
        <v>198299.94044871454</v>
      </c>
    </row>
    <row r="187" spans="1:8" x14ac:dyDescent="0.25">
      <c r="A187" s="13">
        <v>-95</v>
      </c>
      <c r="B187" s="13">
        <v>2.5031249999999998</v>
      </c>
      <c r="C187" s="13">
        <f t="shared" si="14"/>
        <v>0</v>
      </c>
      <c r="D187" s="13">
        <f t="shared" si="12"/>
        <v>0.34517679720091055</v>
      </c>
      <c r="E187" s="13">
        <f t="shared" si="13"/>
        <v>0</v>
      </c>
      <c r="F187" s="13">
        <f t="shared" si="15"/>
        <v>3.2791795734086504</v>
      </c>
      <c r="G187" s="16">
        <f t="shared" si="16"/>
        <v>11805.046464271141</v>
      </c>
      <c r="H187" s="16">
        <f t="shared" si="17"/>
        <v>210104.98691298568</v>
      </c>
    </row>
    <row r="188" spans="1:8" x14ac:dyDescent="0.25">
      <c r="A188" s="13">
        <v>-94</v>
      </c>
      <c r="B188" s="13">
        <v>2.5062499999999996</v>
      </c>
      <c r="C188" s="13">
        <f t="shared" si="14"/>
        <v>0</v>
      </c>
      <c r="D188" s="13">
        <f t="shared" si="12"/>
        <v>0.35019628497034444</v>
      </c>
      <c r="E188" s="13">
        <f t="shared" si="13"/>
        <v>0</v>
      </c>
      <c r="F188" s="13">
        <f t="shared" si="15"/>
        <v>3.326864707218272</v>
      </c>
      <c r="G188" s="16">
        <f t="shared" si="16"/>
        <v>11976.712945985779</v>
      </c>
      <c r="H188" s="16">
        <f t="shared" si="17"/>
        <v>222081.69985897146</v>
      </c>
    </row>
    <row r="189" spans="1:8" x14ac:dyDescent="0.25">
      <c r="A189" s="13">
        <v>-93</v>
      </c>
      <c r="B189" s="13">
        <v>2.5093749999999999</v>
      </c>
      <c r="C189" s="13">
        <f t="shared" si="14"/>
        <v>0</v>
      </c>
      <c r="D189" s="13">
        <f t="shared" si="12"/>
        <v>0.35523987036751681</v>
      </c>
      <c r="E189" s="13">
        <f t="shared" si="13"/>
        <v>0</v>
      </c>
      <c r="F189" s="13">
        <f t="shared" si="15"/>
        <v>3.3747787684914097</v>
      </c>
      <c r="G189" s="16">
        <f t="shared" si="16"/>
        <v>12149.203566569075</v>
      </c>
      <c r="H189" s="16">
        <f t="shared" si="17"/>
        <v>234230.90342554054</v>
      </c>
    </row>
    <row r="190" spans="1:8" x14ac:dyDescent="0.25">
      <c r="A190" s="13">
        <v>-92</v>
      </c>
      <c r="B190" s="13">
        <v>2.5124999999999997</v>
      </c>
      <c r="C190" s="13">
        <f t="shared" si="14"/>
        <v>0</v>
      </c>
      <c r="D190" s="13">
        <f t="shared" si="12"/>
        <v>0.36030743880226718</v>
      </c>
      <c r="E190" s="13">
        <f t="shared" si="13"/>
        <v>0</v>
      </c>
      <c r="F190" s="13">
        <f t="shared" si="15"/>
        <v>3.4229206686215381</v>
      </c>
      <c r="G190" s="16">
        <f t="shared" si="16"/>
        <v>12322.514407037537</v>
      </c>
      <c r="H190" s="16">
        <f t="shared" si="17"/>
        <v>246553.41783257807</v>
      </c>
    </row>
    <row r="191" spans="1:8" x14ac:dyDescent="0.25">
      <c r="A191" s="13">
        <v>-91</v>
      </c>
      <c r="B191" s="13">
        <v>2.515625</v>
      </c>
      <c r="C191" s="13">
        <f t="shared" si="14"/>
        <v>0</v>
      </c>
      <c r="D191" s="13">
        <f t="shared" si="12"/>
        <v>0.36539887730378035</v>
      </c>
      <c r="E191" s="13">
        <f t="shared" si="13"/>
        <v>0</v>
      </c>
      <c r="F191" s="13">
        <f t="shared" si="15"/>
        <v>3.4712893343859133</v>
      </c>
      <c r="G191" s="16">
        <f t="shared" si="16"/>
        <v>12496.641603789287</v>
      </c>
      <c r="H191" s="16">
        <f t="shared" si="17"/>
        <v>259050.05943636736</v>
      </c>
    </row>
    <row r="192" spans="1:8" x14ac:dyDescent="0.25">
      <c r="A192" s="13">
        <v>-90</v>
      </c>
      <c r="B192" s="13">
        <v>2.5187499999999998</v>
      </c>
      <c r="C192" s="13">
        <f t="shared" si="14"/>
        <v>0</v>
      </c>
      <c r="D192" s="13">
        <f t="shared" si="12"/>
        <v>0.37051407448279655</v>
      </c>
      <c r="E192" s="13">
        <f t="shared" si="13"/>
        <v>0</v>
      </c>
      <c r="F192" s="13">
        <f t="shared" si="15"/>
        <v>3.5198837075865672</v>
      </c>
      <c r="G192" s="16">
        <f t="shared" si="16"/>
        <v>12671.581347311641</v>
      </c>
      <c r="H192" s="16">
        <f t="shared" si="17"/>
        <v>271721.64078367897</v>
      </c>
    </row>
    <row r="193" spans="1:8" x14ac:dyDescent="0.25">
      <c r="A193" s="13">
        <v>-89</v>
      </c>
      <c r="B193" s="13">
        <v>2.5218749999999996</v>
      </c>
      <c r="C193" s="13">
        <f t="shared" si="14"/>
        <v>0</v>
      </c>
      <c r="D193" s="13">
        <f t="shared" si="12"/>
        <v>0.37565292049505511</v>
      </c>
      <c r="E193" s="13">
        <f t="shared" si="13"/>
        <v>0</v>
      </c>
      <c r="F193" s="13">
        <f t="shared" si="15"/>
        <v>3.5687027447030237</v>
      </c>
      <c r="G193" s="16">
        <f t="shared" si="16"/>
        <v>12847.329880930885</v>
      </c>
      <c r="H193" s="16">
        <f t="shared" si="17"/>
        <v>284568.97066460986</v>
      </c>
    </row>
    <row r="194" spans="1:8" x14ac:dyDescent="0.25">
      <c r="A194" s="13">
        <v>-88</v>
      </c>
      <c r="B194" s="13">
        <v>2.5249999999999999</v>
      </c>
      <c r="C194" s="13">
        <f t="shared" si="14"/>
        <v>0</v>
      </c>
      <c r="D194" s="13">
        <f t="shared" si="12"/>
        <v>0.38081530700590244</v>
      </c>
      <c r="E194" s="13">
        <f t="shared" si="13"/>
        <v>0</v>
      </c>
      <c r="F194" s="13">
        <f t="shared" si="15"/>
        <v>3.617745416556073</v>
      </c>
      <c r="G194" s="16">
        <f t="shared" si="16"/>
        <v>13023.883499601863</v>
      </c>
      <c r="H194" s="16">
        <f t="shared" si="17"/>
        <v>297592.85416421172</v>
      </c>
    </row>
    <row r="195" spans="1:8" x14ac:dyDescent="0.25">
      <c r="A195" s="13">
        <v>-87</v>
      </c>
      <c r="B195" s="13">
        <v>2.5281249999999997</v>
      </c>
      <c r="C195" s="13">
        <f t="shared" si="14"/>
        <v>0</v>
      </c>
      <c r="D195" s="13">
        <f t="shared" si="12"/>
        <v>0.38600112715602541</v>
      </c>
      <c r="E195" s="13">
        <f t="shared" si="13"/>
        <v>0</v>
      </c>
      <c r="F195" s="13">
        <f t="shared" si="15"/>
        <v>3.6670107079822416</v>
      </c>
      <c r="G195" s="16">
        <f t="shared" si="16"/>
        <v>13201.23854873607</v>
      </c>
      <c r="H195" s="16">
        <f t="shared" si="17"/>
        <v>310794.09271294781</v>
      </c>
    </row>
    <row r="196" spans="1:8" x14ac:dyDescent="0.25">
      <c r="A196" s="13">
        <v>-86</v>
      </c>
      <c r="B196" s="13">
        <v>2.53125</v>
      </c>
      <c r="C196" s="13">
        <f t="shared" si="14"/>
        <v>0</v>
      </c>
      <c r="D196" s="13">
        <f t="shared" si="12"/>
        <v>0.39121027552827142</v>
      </c>
      <c r="E196" s="13">
        <f t="shared" si="13"/>
        <v>0</v>
      </c>
      <c r="F196" s="13">
        <f t="shared" si="15"/>
        <v>3.7164976175185784</v>
      </c>
      <c r="G196" s="16">
        <f t="shared" si="16"/>
        <v>13379.391423066882</v>
      </c>
      <c r="H196" s="16">
        <f t="shared" si="17"/>
        <v>324173.48413601471</v>
      </c>
    </row>
    <row r="197" spans="1:8" x14ac:dyDescent="0.25">
      <c r="A197" s="13">
        <v>-85</v>
      </c>
      <c r="B197" s="13">
        <v>2.5343749999999998</v>
      </c>
      <c r="C197" s="13">
        <f t="shared" si="14"/>
        <v>0</v>
      </c>
      <c r="D197" s="13">
        <f t="shared" si="12"/>
        <v>0.39644264811549196</v>
      </c>
      <c r="E197" s="13">
        <f t="shared" si="13"/>
        <v>0</v>
      </c>
      <c r="F197" s="13">
        <f t="shared" si="15"/>
        <v>3.7662051570971737</v>
      </c>
      <c r="G197" s="16">
        <f t="shared" si="16"/>
        <v>13558.338565549826</v>
      </c>
      <c r="H197" s="16">
        <f t="shared" si="17"/>
        <v>337731.82270156452</v>
      </c>
    </row>
    <row r="198" spans="1:8" x14ac:dyDescent="0.25">
      <c r="A198" s="13">
        <v>-84</v>
      </c>
      <c r="B198" s="13">
        <v>2.5374999999999996</v>
      </c>
      <c r="C198" s="13">
        <f t="shared" si="14"/>
        <v>0</v>
      </c>
      <c r="D198" s="13">
        <f t="shared" si="12"/>
        <v>0.40169814228939282</v>
      </c>
      <c r="E198" s="13">
        <f t="shared" si="13"/>
        <v>0</v>
      </c>
      <c r="F198" s="13">
        <f t="shared" si="15"/>
        <v>3.816132351749232</v>
      </c>
      <c r="G198" s="16">
        <f t="shared" si="16"/>
        <v>13738.076466297236</v>
      </c>
      <c r="H198" s="16">
        <f t="shared" si="17"/>
        <v>351469.89916786179</v>
      </c>
    </row>
    <row r="199" spans="1:8" x14ac:dyDescent="0.25">
      <c r="A199" s="13">
        <v>-83</v>
      </c>
      <c r="B199" s="13">
        <v>2.5406249999999999</v>
      </c>
      <c r="C199" s="13">
        <f t="shared" si="14"/>
        <v>0</v>
      </c>
      <c r="D199" s="13">
        <f t="shared" si="12"/>
        <v>0.40697665677033207</v>
      </c>
      <c r="E199" s="13">
        <f t="shared" si="13"/>
        <v>0</v>
      </c>
      <c r="F199" s="13">
        <f t="shared" si="15"/>
        <v>3.8662782393181545</v>
      </c>
      <c r="G199" s="16">
        <f t="shared" si="16"/>
        <v>13918.601661545355</v>
      </c>
      <c r="H199" s="16">
        <f t="shared" si="17"/>
        <v>365388.50082940713</v>
      </c>
    </row>
    <row r="200" spans="1:8" x14ac:dyDescent="0.25">
      <c r="A200" s="13">
        <v>-82</v>
      </c>
      <c r="B200" s="13">
        <v>2.5437499999999997</v>
      </c>
      <c r="C200" s="13">
        <f t="shared" si="14"/>
        <v>0</v>
      </c>
      <c r="D200" s="13">
        <f t="shared" si="12"/>
        <v>0.41227809159803547</v>
      </c>
      <c r="E200" s="13">
        <f t="shared" si="13"/>
        <v>0</v>
      </c>
      <c r="F200" s="13">
        <f t="shared" si="15"/>
        <v>3.916641870181337</v>
      </c>
      <c r="G200" s="16">
        <f t="shared" si="16"/>
        <v>14099.910732652814</v>
      </c>
      <c r="H200" s="16">
        <f t="shared" si="17"/>
        <v>379488.41156205995</v>
      </c>
    </row>
    <row r="201" spans="1:8" x14ac:dyDescent="0.25">
      <c r="A201" s="13">
        <v>-81</v>
      </c>
      <c r="B201" s="13">
        <v>2.546875</v>
      </c>
      <c r="C201" s="13">
        <f t="shared" si="14"/>
        <v>0</v>
      </c>
      <c r="D201" s="13">
        <f t="shared" si="12"/>
        <v>0.41760234810320257</v>
      </c>
      <c r="E201" s="13">
        <f t="shared" si="13"/>
        <v>0</v>
      </c>
      <c r="F201" s="13">
        <f t="shared" si="15"/>
        <v>3.9672223069804242</v>
      </c>
      <c r="G201" s="16">
        <f t="shared" si="16"/>
        <v>14282.000305129528</v>
      </c>
      <c r="H201" s="16">
        <f t="shared" si="17"/>
        <v>393770.41186718945</v>
      </c>
    </row>
    <row r="202" spans="1:8" x14ac:dyDescent="0.25">
      <c r="A202" s="13">
        <v>-80</v>
      </c>
      <c r="B202" s="13">
        <v>2.5499999999999998</v>
      </c>
      <c r="C202" s="13">
        <f t="shared" si="14"/>
        <v>0</v>
      </c>
      <c r="D202" s="13">
        <f t="shared" si="12"/>
        <v>0.42294932887994924</v>
      </c>
      <c r="E202" s="13">
        <f t="shared" si="13"/>
        <v>0</v>
      </c>
      <c r="F202" s="13">
        <f t="shared" si="15"/>
        <v>4.0180186243595175</v>
      </c>
      <c r="G202" s="16">
        <f t="shared" si="16"/>
        <v>14464.867047694263</v>
      </c>
      <c r="H202" s="16">
        <f t="shared" si="17"/>
        <v>408235.27891488373</v>
      </c>
    </row>
    <row r="203" spans="1:8" x14ac:dyDescent="0.25">
      <c r="A203" s="13">
        <v>-79</v>
      </c>
      <c r="B203" s="13">
        <v>2.5531249999999996</v>
      </c>
      <c r="C203" s="13">
        <f t="shared" si="14"/>
        <v>0</v>
      </c>
      <c r="D203" s="13">
        <f t="shared" si="12"/>
        <v>0.42831893775907881</v>
      </c>
      <c r="E203" s="13">
        <f t="shared" si="13"/>
        <v>0</v>
      </c>
      <c r="F203" s="13">
        <f t="shared" si="15"/>
        <v>4.0690299087112489</v>
      </c>
      <c r="G203" s="16">
        <f t="shared" si="16"/>
        <v>14648.507671360496</v>
      </c>
      <c r="H203" s="16">
        <f t="shared" si="17"/>
        <v>422883.78658624424</v>
      </c>
    </row>
    <row r="204" spans="1:8" x14ac:dyDescent="0.25">
      <c r="A204" s="13">
        <v>-78</v>
      </c>
      <c r="B204" s="13">
        <v>2.5562499999999999</v>
      </c>
      <c r="C204" s="13">
        <f t="shared" si="14"/>
        <v>0</v>
      </c>
      <c r="D204" s="13">
        <f t="shared" si="12"/>
        <v>0.43371107978212969</v>
      </c>
      <c r="E204" s="13">
        <f t="shared" si="13"/>
        <v>0</v>
      </c>
      <c r="F204" s="13">
        <f t="shared" si="15"/>
        <v>4.1202552579302321</v>
      </c>
      <c r="G204" s="16">
        <f t="shared" si="16"/>
        <v>14832.918928548836</v>
      </c>
      <c r="H204" s="16">
        <f t="shared" si="17"/>
        <v>437716.70551479305</v>
      </c>
    </row>
    <row r="205" spans="1:8" x14ac:dyDescent="0.25">
      <c r="A205" s="13">
        <v>-77</v>
      </c>
      <c r="B205" s="13">
        <v>2.5593749999999997</v>
      </c>
      <c r="C205" s="13">
        <f t="shared" si="14"/>
        <v>0</v>
      </c>
      <c r="D205" s="13">
        <f t="shared" si="12"/>
        <v>0.43912566117618007</v>
      </c>
      <c r="E205" s="13">
        <f t="shared" si="13"/>
        <v>0</v>
      </c>
      <c r="F205" s="13">
        <f t="shared" si="15"/>
        <v>4.1716937811737109</v>
      </c>
      <c r="G205" s="16">
        <f t="shared" si="16"/>
        <v>15018.09761222536</v>
      </c>
      <c r="H205" s="16">
        <f t="shared" si="17"/>
        <v>452734.80312701839</v>
      </c>
    </row>
    <row r="206" spans="1:8" x14ac:dyDescent="0.25">
      <c r="A206" s="13">
        <v>-76</v>
      </c>
      <c r="B206" s="13">
        <v>2.5625</v>
      </c>
      <c r="C206" s="13">
        <f t="shared" si="14"/>
        <v>0</v>
      </c>
      <c r="D206" s="13">
        <f t="shared" si="12"/>
        <v>0.44456258932938764</v>
      </c>
      <c r="E206" s="13">
        <f t="shared" si="13"/>
        <v>0</v>
      </c>
      <c r="F206" s="13">
        <f t="shared" si="15"/>
        <v>4.2233445986291827</v>
      </c>
      <c r="G206" s="16">
        <f t="shared" si="16"/>
        <v>15204.040555065058</v>
      </c>
      <c r="H206" s="16">
        <f t="shared" si="17"/>
        <v>467938.84368208342</v>
      </c>
    </row>
    <row r="207" spans="1:8" x14ac:dyDescent="0.25">
      <c r="A207" s="13">
        <v>-75</v>
      </c>
      <c r="B207" s="13">
        <v>2.5656249999999998</v>
      </c>
      <c r="C207" s="13">
        <f t="shared" si="14"/>
        <v>0</v>
      </c>
      <c r="D207" s="13">
        <f t="shared" si="12"/>
        <v>0.45002177276721872</v>
      </c>
      <c r="E207" s="13">
        <f t="shared" si="13"/>
        <v>0</v>
      </c>
      <c r="F207" s="13">
        <f t="shared" si="15"/>
        <v>4.2752068412885782</v>
      </c>
      <c r="G207" s="16">
        <f t="shared" si="16"/>
        <v>15390.744628638882</v>
      </c>
      <c r="H207" s="16">
        <f t="shared" si="17"/>
        <v>483329.58831072232</v>
      </c>
    </row>
    <row r="208" spans="1:8" x14ac:dyDescent="0.25">
      <c r="A208" s="13">
        <v>-74</v>
      </c>
      <c r="B208" s="13">
        <v>2.5687499999999996</v>
      </c>
      <c r="C208" s="13">
        <f t="shared" si="14"/>
        <v>0</v>
      </c>
      <c r="D208" s="13">
        <f t="shared" si="12"/>
        <v>0.45550312112936492</v>
      </c>
      <c r="E208" s="13">
        <f t="shared" si="13"/>
        <v>0</v>
      </c>
      <c r="F208" s="13">
        <f t="shared" si="15"/>
        <v>4.3272796507289666</v>
      </c>
      <c r="G208" s="16">
        <f t="shared" si="16"/>
        <v>15578.206742624279</v>
      </c>
      <c r="H208" s="16">
        <f t="shared" si="17"/>
        <v>498907.79505334661</v>
      </c>
    </row>
    <row r="209" spans="1:8" x14ac:dyDescent="0.25">
      <c r="A209" s="13">
        <v>-73</v>
      </c>
      <c r="B209" s="13">
        <v>2.5718749999999999</v>
      </c>
      <c r="C209" s="13">
        <f t="shared" si="14"/>
        <v>0</v>
      </c>
      <c r="D209" s="13">
        <f t="shared" si="12"/>
        <v>0.46100654514730255</v>
      </c>
      <c r="E209" s="13">
        <f t="shared" si="13"/>
        <v>0</v>
      </c>
      <c r="F209" s="13">
        <f t="shared" si="15"/>
        <v>4.3795621788993744</v>
      </c>
      <c r="G209" s="16">
        <f t="shared" si="16"/>
        <v>15766.423844037748</v>
      </c>
      <c r="H209" s="16">
        <f t="shared" si="17"/>
        <v>514674.21889738436</v>
      </c>
    </row>
    <row r="210" spans="1:8" x14ac:dyDescent="0.25">
      <c r="A210" s="13">
        <v>-72</v>
      </c>
      <c r="B210" s="13">
        <v>2.5749999999999997</v>
      </c>
      <c r="C210" s="13">
        <f t="shared" si="14"/>
        <v>0</v>
      </c>
      <c r="D210" s="13">
        <f t="shared" ref="D210:D273" si="18">IF(B210&gt;$G$2,0.13*($G$9*C210^3)^0.5+0.6*($G$9*(B210-$G$2)^3)^0.5,IF(C210=0,0,0.13*($G$9*C210^3)^0.5*EXP((-3*($G$2-B210))/(C210*$G$12))))</f>
        <v>0.46653195662247965</v>
      </c>
      <c r="E210" s="13">
        <f t="shared" ref="E210:E273" si="19">IF(B210&gt;$G$4,0.13*($G$9*C210^3)^0.5+0.6*($G$9*(B210-$G$4)^3)^0.5,IF(C210=0,0,0.13*($G$9*C210^3)^0.5*EXP((-3*($G$4-B210))/(C210*$G$12))))</f>
        <v>0</v>
      </c>
      <c r="F210" s="13">
        <f t="shared" si="15"/>
        <v>4.4320535879135567</v>
      </c>
      <c r="G210" s="16">
        <f t="shared" si="16"/>
        <v>15955.392916488805</v>
      </c>
      <c r="H210" s="16">
        <f t="shared" si="17"/>
        <v>530629.61181387317</v>
      </c>
    </row>
    <row r="211" spans="1:8" x14ac:dyDescent="0.25">
      <c r="A211" s="13">
        <v>-71</v>
      </c>
      <c r="B211" s="13">
        <v>2.578125</v>
      </c>
      <c r="C211" s="13">
        <f t="shared" ref="C211:C274" si="20">IF(A211&lt;-24,0,IF(A211&lt;-1,((A211+24)/23)*$G$14,IF(A211&lt;1.1,$G$14,IF(A211&lt;24,((24-A211)/23)*$G$14,0))))</f>
        <v>0</v>
      </c>
      <c r="D211" s="13">
        <f t="shared" si="18"/>
        <v>0.47207926840511633</v>
      </c>
      <c r="E211" s="13">
        <f t="shared" si="19"/>
        <v>0</v>
      </c>
      <c r="F211" s="13">
        <f t="shared" ref="F211:F274" si="21">D211*$G$3+E211*$G$5</f>
        <v>4.4847530498486048</v>
      </c>
      <c r="G211" s="16">
        <f t="shared" ref="G211:G274" si="22">F211*3600</f>
        <v>16145.110979454977</v>
      </c>
      <c r="H211" s="16">
        <f t="shared" si="17"/>
        <v>546774.72279332811</v>
      </c>
    </row>
    <row r="212" spans="1:8" x14ac:dyDescent="0.25">
      <c r="A212" s="13">
        <v>-70</v>
      </c>
      <c r="B212" s="13">
        <v>2.5812499999999998</v>
      </c>
      <c r="C212" s="13">
        <f t="shared" si="20"/>
        <v>0</v>
      </c>
      <c r="D212" s="13">
        <f t="shared" si="18"/>
        <v>0.47764839437357642</v>
      </c>
      <c r="E212" s="13">
        <f t="shared" si="19"/>
        <v>0</v>
      </c>
      <c r="F212" s="13">
        <f t="shared" si="21"/>
        <v>4.5376597465489761</v>
      </c>
      <c r="G212" s="16">
        <f t="shared" si="22"/>
        <v>16335.575087576313</v>
      </c>
      <c r="H212" s="16">
        <f t="shared" ref="H212:H275" si="23">H211+G212</f>
        <v>563110.2978809044</v>
      </c>
    </row>
    <row r="213" spans="1:8" x14ac:dyDescent="0.25">
      <c r="A213" s="13">
        <v>-69</v>
      </c>
      <c r="B213" s="13">
        <v>2.5843749999999996</v>
      </c>
      <c r="C213" s="13">
        <f t="shared" si="20"/>
        <v>0</v>
      </c>
      <c r="D213" s="13">
        <f t="shared" si="18"/>
        <v>0.48323924941431529</v>
      </c>
      <c r="E213" s="13">
        <f t="shared" si="19"/>
        <v>0</v>
      </c>
      <c r="F213" s="13">
        <f t="shared" si="21"/>
        <v>4.5907728694359955</v>
      </c>
      <c r="G213" s="16">
        <f t="shared" si="22"/>
        <v>16526.782329969585</v>
      </c>
      <c r="H213" s="16">
        <f t="shared" si="23"/>
        <v>579637.08021087397</v>
      </c>
    </row>
    <row r="214" spans="1:8" x14ac:dyDescent="0.25">
      <c r="A214" s="13">
        <v>-68</v>
      </c>
      <c r="B214" s="13">
        <v>2.5874999999999999</v>
      </c>
      <c r="C214" s="13">
        <f t="shared" si="20"/>
        <v>0</v>
      </c>
      <c r="D214" s="13">
        <f t="shared" si="18"/>
        <v>0.48885174940236181</v>
      </c>
      <c r="E214" s="13">
        <f t="shared" si="19"/>
        <v>0</v>
      </c>
      <c r="F214" s="13">
        <f t="shared" si="21"/>
        <v>4.6440916193224373</v>
      </c>
      <c r="G214" s="16">
        <f t="shared" si="22"/>
        <v>16718.729829560772</v>
      </c>
      <c r="H214" s="16">
        <f t="shared" si="23"/>
        <v>596355.81004043471</v>
      </c>
    </row>
    <row r="215" spans="1:8" x14ac:dyDescent="0.25">
      <c r="A215" s="13">
        <v>-67</v>
      </c>
      <c r="B215" s="13">
        <v>2.5906249999999997</v>
      </c>
      <c r="C215" s="13">
        <f t="shared" si="20"/>
        <v>0</v>
      </c>
      <c r="D215" s="13">
        <f t="shared" si="18"/>
        <v>0.49448581118232682</v>
      </c>
      <c r="E215" s="13">
        <f t="shared" si="19"/>
        <v>0</v>
      </c>
      <c r="F215" s="13">
        <f t="shared" si="21"/>
        <v>4.697615206232105</v>
      </c>
      <c r="G215" s="16">
        <f t="shared" si="22"/>
        <v>16911.41474243558</v>
      </c>
      <c r="H215" s="16">
        <f t="shared" si="23"/>
        <v>613267.22478287027</v>
      </c>
    </row>
    <row r="216" spans="1:8" x14ac:dyDescent="0.25">
      <c r="A216" s="13">
        <v>-66</v>
      </c>
      <c r="B216" s="13">
        <v>2.59375</v>
      </c>
      <c r="C216" s="13">
        <f t="shared" si="20"/>
        <v>0</v>
      </c>
      <c r="D216" s="13">
        <f t="shared" si="18"/>
        <v>0.50014135254992509</v>
      </c>
      <c r="E216" s="13">
        <f t="shared" si="19"/>
        <v>0</v>
      </c>
      <c r="F216" s="13">
        <f t="shared" si="21"/>
        <v>4.7513428492242884</v>
      </c>
      <c r="G216" s="16">
        <f t="shared" si="22"/>
        <v>17104.83425720744</v>
      </c>
      <c r="H216" s="16">
        <f t="shared" si="23"/>
        <v>630372.05904007773</v>
      </c>
    </row>
    <row r="217" spans="1:8" x14ac:dyDescent="0.25">
      <c r="A217" s="13">
        <v>-65</v>
      </c>
      <c r="B217" s="13">
        <v>2.5968749999999998</v>
      </c>
      <c r="C217" s="13">
        <f t="shared" si="20"/>
        <v>0</v>
      </c>
      <c r="D217" s="13">
        <f t="shared" si="18"/>
        <v>0.50581829223397545</v>
      </c>
      <c r="E217" s="13">
        <f t="shared" si="19"/>
        <v>0</v>
      </c>
      <c r="F217" s="13">
        <f t="shared" si="21"/>
        <v>4.8052737762227666</v>
      </c>
      <c r="G217" s="16">
        <f t="shared" si="22"/>
        <v>17298.985594401958</v>
      </c>
      <c r="H217" s="16">
        <f t="shared" si="23"/>
        <v>647671.04463447968</v>
      </c>
    </row>
    <row r="218" spans="1:8" x14ac:dyDescent="0.25">
      <c r="A218" s="13">
        <v>-64</v>
      </c>
      <c r="B218" s="13">
        <v>2.5999999999999996</v>
      </c>
      <c r="C218" s="13">
        <f t="shared" si="20"/>
        <v>0</v>
      </c>
      <c r="D218" s="13">
        <f t="shared" si="18"/>
        <v>0.51151654987888617</v>
      </c>
      <c r="E218" s="13">
        <f t="shared" si="19"/>
        <v>0</v>
      </c>
      <c r="F218" s="13">
        <f t="shared" si="21"/>
        <v>4.859407223849419</v>
      </c>
      <c r="G218" s="16">
        <f t="shared" si="22"/>
        <v>17493.866005857908</v>
      </c>
      <c r="H218" s="16">
        <f t="shared" si="23"/>
        <v>665164.91064033762</v>
      </c>
    </row>
    <row r="219" spans="1:8" x14ac:dyDescent="0.25">
      <c r="A219" s="13">
        <v>-63</v>
      </c>
      <c r="B219" s="13">
        <v>2.6031249999999999</v>
      </c>
      <c r="C219" s="13">
        <f t="shared" si="20"/>
        <v>0</v>
      </c>
      <c r="D219" s="13">
        <f t="shared" si="18"/>
        <v>0.51723604602758833</v>
      </c>
      <c r="E219" s="13">
        <f t="shared" si="19"/>
        <v>0</v>
      </c>
      <c r="F219" s="13">
        <f t="shared" si="21"/>
        <v>4.9137424372620888</v>
      </c>
      <c r="G219" s="16">
        <f t="shared" si="22"/>
        <v>17689.47277414352</v>
      </c>
      <c r="H219" s="16">
        <f t="shared" si="23"/>
        <v>682854.38341448118</v>
      </c>
    </row>
    <row r="220" spans="1:8" x14ac:dyDescent="0.25">
      <c r="A220" s="13">
        <v>-62</v>
      </c>
      <c r="B220" s="13">
        <v>2.6062499999999997</v>
      </c>
      <c r="C220" s="13">
        <f t="shared" si="20"/>
        <v>0</v>
      </c>
      <c r="D220" s="13">
        <f t="shared" si="18"/>
        <v>0.52297670210491254</v>
      </c>
      <c r="E220" s="13">
        <f t="shared" si="19"/>
        <v>0</v>
      </c>
      <c r="F220" s="13">
        <f t="shared" si="21"/>
        <v>4.9682786699966694</v>
      </c>
      <c r="G220" s="16">
        <f t="shared" si="22"/>
        <v>17885.803211988012</v>
      </c>
      <c r="H220" s="16">
        <f t="shared" si="23"/>
        <v>700740.18662646925</v>
      </c>
    </row>
    <row r="221" spans="1:8" x14ac:dyDescent="0.25">
      <c r="A221" s="13">
        <v>-61</v>
      </c>
      <c r="B221" s="13">
        <v>2.609375</v>
      </c>
      <c r="C221" s="13">
        <f t="shared" si="20"/>
        <v>0</v>
      </c>
      <c r="D221" s="13">
        <f t="shared" si="18"/>
        <v>0.52873844040140028</v>
      </c>
      <c r="E221" s="13">
        <f t="shared" si="19"/>
        <v>0</v>
      </c>
      <c r="F221" s="13">
        <f t="shared" si="21"/>
        <v>5.0230151838133024</v>
      </c>
      <c r="G221" s="16">
        <f t="shared" si="22"/>
        <v>18082.854661727888</v>
      </c>
      <c r="H221" s="16">
        <f t="shared" si="23"/>
        <v>718823.04128819716</v>
      </c>
    </row>
    <row r="222" spans="1:8" x14ac:dyDescent="0.25">
      <c r="A222" s="13">
        <v>-60</v>
      </c>
      <c r="B222" s="13">
        <v>2.6124999999999998</v>
      </c>
      <c r="C222" s="13">
        <f t="shared" si="20"/>
        <v>0</v>
      </c>
      <c r="D222" s="13">
        <f t="shared" si="18"/>
        <v>0.53452118405751647</v>
      </c>
      <c r="E222" s="13">
        <f t="shared" si="19"/>
        <v>0</v>
      </c>
      <c r="F222" s="13">
        <f t="shared" si="21"/>
        <v>5.0779512485464062</v>
      </c>
      <c r="G222" s="16">
        <f t="shared" si="22"/>
        <v>18280.624494767064</v>
      </c>
      <c r="H222" s="16">
        <f t="shared" si="23"/>
        <v>737103.66578296421</v>
      </c>
    </row>
    <row r="223" spans="1:8" x14ac:dyDescent="0.25">
      <c r="A223" s="13">
        <v>-59</v>
      </c>
      <c r="B223" s="13">
        <v>2.6156249999999996</v>
      </c>
      <c r="C223" s="13">
        <f t="shared" si="20"/>
        <v>0</v>
      </c>
      <c r="D223" s="13">
        <f t="shared" si="18"/>
        <v>0.54032485704827349</v>
      </c>
      <c r="E223" s="13">
        <f t="shared" si="19"/>
        <v>0</v>
      </c>
      <c r="F223" s="13">
        <f t="shared" si="21"/>
        <v>5.1330861419585982</v>
      </c>
      <c r="G223" s="16">
        <f t="shared" si="22"/>
        <v>18479.110111050955</v>
      </c>
      <c r="H223" s="16">
        <f t="shared" si="23"/>
        <v>755582.77589401521</v>
      </c>
    </row>
    <row r="224" spans="1:8" x14ac:dyDescent="0.25">
      <c r="A224" s="13">
        <v>-58</v>
      </c>
      <c r="B224" s="13">
        <v>2.6187499999999999</v>
      </c>
      <c r="C224" s="13">
        <f t="shared" si="20"/>
        <v>0</v>
      </c>
      <c r="D224" s="13">
        <f t="shared" si="18"/>
        <v>0.54614938416823577</v>
      </c>
      <c r="E224" s="13">
        <f t="shared" si="19"/>
        <v>0</v>
      </c>
      <c r="F224" s="13">
        <f t="shared" si="21"/>
        <v>5.1884191495982401</v>
      </c>
      <c r="G224" s="16">
        <f t="shared" si="22"/>
        <v>18678.308938553666</v>
      </c>
      <c r="H224" s="16">
        <f t="shared" si="23"/>
        <v>774261.08483256889</v>
      </c>
    </row>
    <row r="225" spans="1:8" x14ac:dyDescent="0.25">
      <c r="A225" s="13">
        <v>-57</v>
      </c>
      <c r="B225" s="13">
        <v>2.6218749999999997</v>
      </c>
      <c r="C225" s="13">
        <f t="shared" si="20"/>
        <v>0</v>
      </c>
      <c r="D225" s="13">
        <f t="shared" si="18"/>
        <v>0.55199469101689635</v>
      </c>
      <c r="E225" s="13">
        <f t="shared" si="19"/>
        <v>0</v>
      </c>
      <c r="F225" s="13">
        <f t="shared" si="21"/>
        <v>5.2439495646605154</v>
      </c>
      <c r="G225" s="16">
        <f t="shared" si="22"/>
        <v>18878.218432777856</v>
      </c>
      <c r="H225" s="16">
        <f t="shared" si="23"/>
        <v>793139.3032653468</v>
      </c>
    </row>
    <row r="226" spans="1:8" x14ac:dyDescent="0.25">
      <c r="A226" s="13">
        <v>-56</v>
      </c>
      <c r="B226" s="13">
        <v>2.625</v>
      </c>
      <c r="C226" s="13">
        <f t="shared" si="20"/>
        <v>0</v>
      </c>
      <c r="D226" s="13">
        <f t="shared" si="18"/>
        <v>0.55786070398442622</v>
      </c>
      <c r="E226" s="13">
        <f t="shared" si="19"/>
        <v>0</v>
      </c>
      <c r="F226" s="13">
        <f t="shared" si="21"/>
        <v>5.2996766878520489</v>
      </c>
      <c r="G226" s="16">
        <f t="shared" si="22"/>
        <v>19078.836076267376</v>
      </c>
      <c r="H226" s="16">
        <f t="shared" si="23"/>
        <v>812218.13934161421</v>
      </c>
    </row>
    <row r="227" spans="1:8" x14ac:dyDescent="0.25">
      <c r="A227" s="13">
        <v>-55</v>
      </c>
      <c r="B227" s="13">
        <v>2.6281249999999998</v>
      </c>
      <c r="C227" s="13">
        <f t="shared" si="20"/>
        <v>0</v>
      </c>
      <c r="D227" s="13">
        <f t="shared" si="18"/>
        <v>0.56374735023776112</v>
      </c>
      <c r="E227" s="13">
        <f t="shared" si="19"/>
        <v>0</v>
      </c>
      <c r="F227" s="13">
        <f t="shared" si="21"/>
        <v>5.3555998272587306</v>
      </c>
      <c r="G227" s="16">
        <f t="shared" si="22"/>
        <v>19280.15937813143</v>
      </c>
      <c r="H227" s="16">
        <f t="shared" si="23"/>
        <v>831498.2987197456</v>
      </c>
    </row>
    <row r="228" spans="1:8" x14ac:dyDescent="0.25">
      <c r="A228" s="13">
        <v>-54</v>
      </c>
      <c r="B228" s="13">
        <v>2.6312499999999996</v>
      </c>
      <c r="C228" s="13">
        <f t="shared" si="20"/>
        <v>0</v>
      </c>
      <c r="D228" s="13">
        <f t="shared" si="18"/>
        <v>0.56965455770704154</v>
      </c>
      <c r="E228" s="13">
        <f t="shared" si="19"/>
        <v>0</v>
      </c>
      <c r="F228" s="13">
        <f t="shared" si="21"/>
        <v>5.4117182982168943</v>
      </c>
      <c r="G228" s="16">
        <f t="shared" si="22"/>
        <v>19482.18587358082</v>
      </c>
      <c r="H228" s="16">
        <f t="shared" si="23"/>
        <v>850980.48459332646</v>
      </c>
    </row>
    <row r="229" spans="1:8" x14ac:dyDescent="0.25">
      <c r="A229" s="13">
        <v>-53</v>
      </c>
      <c r="B229" s="13">
        <v>2.6343749999999999</v>
      </c>
      <c r="C229" s="13">
        <f t="shared" si="20"/>
        <v>0</v>
      </c>
      <c r="D229" s="13">
        <f t="shared" si="18"/>
        <v>0.57558225507237337</v>
      </c>
      <c r="E229" s="13">
        <f t="shared" si="19"/>
        <v>0</v>
      </c>
      <c r="F229" s="13">
        <f t="shared" si="21"/>
        <v>5.4680314231875471</v>
      </c>
      <c r="G229" s="16">
        <f t="shared" si="22"/>
        <v>19684.913123475169</v>
      </c>
      <c r="H229" s="16">
        <f t="shared" si="23"/>
        <v>870665.39771680161</v>
      </c>
    </row>
    <row r="230" spans="1:8" x14ac:dyDescent="0.25">
      <c r="A230" s="13">
        <v>-52</v>
      </c>
      <c r="B230" s="13">
        <v>2.6374999999999997</v>
      </c>
      <c r="C230" s="13">
        <f t="shared" si="20"/>
        <v>0</v>
      </c>
      <c r="D230" s="13">
        <f t="shared" si="18"/>
        <v>0.58153037175090783</v>
      </c>
      <c r="E230" s="13">
        <f t="shared" si="19"/>
        <v>0</v>
      </c>
      <c r="F230" s="13">
        <f t="shared" si="21"/>
        <v>5.524538531633624</v>
      </c>
      <c r="G230" s="16">
        <f t="shared" si="22"/>
        <v>19888.338713881047</v>
      </c>
      <c r="H230" s="16">
        <f t="shared" si="23"/>
        <v>890553.73643068271</v>
      </c>
    </row>
    <row r="231" spans="1:8" x14ac:dyDescent="0.25">
      <c r="A231" s="13">
        <v>-51</v>
      </c>
      <c r="B231" s="13">
        <v>2.640625</v>
      </c>
      <c r="C231" s="13">
        <f t="shared" si="20"/>
        <v>0</v>
      </c>
      <c r="D231" s="13">
        <f t="shared" si="18"/>
        <v>0.58749883788423929</v>
      </c>
      <c r="E231" s="13">
        <f t="shared" si="19"/>
        <v>0</v>
      </c>
      <c r="F231" s="13">
        <f t="shared" si="21"/>
        <v>5.581238959900273</v>
      </c>
      <c r="G231" s="16">
        <f t="shared" si="22"/>
        <v>20092.460255640981</v>
      </c>
      <c r="H231" s="16">
        <f t="shared" si="23"/>
        <v>910646.19668632373</v>
      </c>
    </row>
    <row r="232" spans="1:8" x14ac:dyDescent="0.25">
      <c r="A232" s="13">
        <v>-50</v>
      </c>
      <c r="B232" s="13">
        <v>2.6437499999999998</v>
      </c>
      <c r="C232" s="13">
        <f t="shared" si="20"/>
        <v>0</v>
      </c>
      <c r="D232" s="13">
        <f t="shared" si="18"/>
        <v>0.59348758432609017</v>
      </c>
      <c r="E232" s="13">
        <f t="shared" si="19"/>
        <v>0</v>
      </c>
      <c r="F232" s="13">
        <f t="shared" si="21"/>
        <v>5.6381320510978563</v>
      </c>
      <c r="G232" s="16">
        <f t="shared" si="22"/>
        <v>20297.275383952281</v>
      </c>
      <c r="H232" s="16">
        <f t="shared" si="23"/>
        <v>930943.47207027604</v>
      </c>
    </row>
    <row r="233" spans="1:8" x14ac:dyDescent="0.25">
      <c r="A233" s="13">
        <v>-49</v>
      </c>
      <c r="B233" s="13">
        <v>2.6468749999999996</v>
      </c>
      <c r="C233" s="13">
        <f t="shared" si="20"/>
        <v>0</v>
      </c>
      <c r="D233" s="13">
        <f t="shared" si="18"/>
        <v>0.59949654263029939</v>
      </c>
      <c r="E233" s="13">
        <f t="shared" si="19"/>
        <v>0</v>
      </c>
      <c r="F233" s="13">
        <f t="shared" si="21"/>
        <v>5.6952171549878443</v>
      </c>
      <c r="G233" s="16">
        <f t="shared" si="22"/>
        <v>20502.78175795624</v>
      </c>
      <c r="H233" s="16">
        <f t="shared" si="23"/>
        <v>951446.25382823229</v>
      </c>
    </row>
    <row r="234" spans="1:8" x14ac:dyDescent="0.25">
      <c r="A234" s="13">
        <v>-48</v>
      </c>
      <c r="B234" s="13">
        <v>2.65</v>
      </c>
      <c r="C234" s="13">
        <f t="shared" si="20"/>
        <v>0</v>
      </c>
      <c r="D234" s="13">
        <f t="shared" si="18"/>
        <v>0.60552564503908446</v>
      </c>
      <c r="E234" s="13">
        <f t="shared" si="19"/>
        <v>0</v>
      </c>
      <c r="F234" s="13">
        <f t="shared" si="21"/>
        <v>5.7524936278713028</v>
      </c>
      <c r="G234" s="16">
        <f t="shared" si="22"/>
        <v>20708.977060336689</v>
      </c>
      <c r="H234" s="16">
        <f t="shared" si="23"/>
        <v>972155.23088856903</v>
      </c>
    </row>
    <row r="235" spans="1:8" x14ac:dyDescent="0.25">
      <c r="A235" s="13">
        <v>-47</v>
      </c>
      <c r="B235" s="13">
        <v>2.6531249999999997</v>
      </c>
      <c r="C235" s="13">
        <f t="shared" si="20"/>
        <v>0</v>
      </c>
      <c r="D235" s="13">
        <f t="shared" si="18"/>
        <v>0.61157482447157718</v>
      </c>
      <c r="E235" s="13">
        <f t="shared" si="19"/>
        <v>0</v>
      </c>
      <c r="F235" s="13">
        <f t="shared" si="21"/>
        <v>5.809960832479983</v>
      </c>
      <c r="G235" s="16">
        <f t="shared" si="22"/>
        <v>20915.858996927938</v>
      </c>
      <c r="H235" s="16">
        <f t="shared" si="23"/>
        <v>993071.089885497</v>
      </c>
    </row>
    <row r="236" spans="1:8" x14ac:dyDescent="0.25">
      <c r="A236" s="13">
        <v>-46</v>
      </c>
      <c r="B236" s="13">
        <v>2.65625</v>
      </c>
      <c r="C236" s="13">
        <f t="shared" si="20"/>
        <v>0</v>
      </c>
      <c r="D236" s="13">
        <f t="shared" si="18"/>
        <v>0.6176440145126324</v>
      </c>
      <c r="E236" s="13">
        <f t="shared" si="19"/>
        <v>0</v>
      </c>
      <c r="F236" s="13">
        <f t="shared" si="21"/>
        <v>5.8676181378700081</v>
      </c>
      <c r="G236" s="16">
        <f t="shared" si="22"/>
        <v>21123.425296332029</v>
      </c>
      <c r="H236" s="16">
        <f t="shared" si="23"/>
        <v>1014194.515181829</v>
      </c>
    </row>
    <row r="237" spans="1:8" x14ac:dyDescent="0.25">
      <c r="A237" s="13">
        <v>-45</v>
      </c>
      <c r="B237" s="13">
        <v>2.6593749999999998</v>
      </c>
      <c r="C237" s="13">
        <f t="shared" si="20"/>
        <v>0</v>
      </c>
      <c r="D237" s="13">
        <f t="shared" si="18"/>
        <v>0.6237331494018834</v>
      </c>
      <c r="E237" s="13">
        <f t="shared" si="19"/>
        <v>0</v>
      </c>
      <c r="F237" s="13">
        <f t="shared" si="21"/>
        <v>5.9254649193178928</v>
      </c>
      <c r="G237" s="16">
        <f t="shared" si="22"/>
        <v>21331.673709544415</v>
      </c>
      <c r="H237" s="16">
        <f t="shared" si="23"/>
        <v>1035526.1888913735</v>
      </c>
    </row>
    <row r="238" spans="1:8" x14ac:dyDescent="0.25">
      <c r="A238" s="13">
        <v>-44</v>
      </c>
      <c r="B238" s="13">
        <v>2.6624999999999996</v>
      </c>
      <c r="C238" s="13">
        <f t="shared" si="20"/>
        <v>0</v>
      </c>
      <c r="D238" s="13">
        <f t="shared" si="18"/>
        <v>0.62984216402305793</v>
      </c>
      <c r="E238" s="13">
        <f t="shared" si="19"/>
        <v>0</v>
      </c>
      <c r="F238" s="13">
        <f t="shared" si="21"/>
        <v>5.9835005582190499</v>
      </c>
      <c r="G238" s="16">
        <f t="shared" si="22"/>
        <v>21540.60200958858</v>
      </c>
      <c r="H238" s="16">
        <f t="shared" si="23"/>
        <v>1057066.790900962</v>
      </c>
    </row>
    <row r="239" spans="1:8" x14ac:dyDescent="0.25">
      <c r="A239" s="13">
        <v>-43</v>
      </c>
      <c r="B239" s="13">
        <v>2.6656249999999999</v>
      </c>
      <c r="C239" s="13">
        <f t="shared" si="20"/>
        <v>0</v>
      </c>
      <c r="D239" s="13">
        <f t="shared" si="18"/>
        <v>0.63597099389353062</v>
      </c>
      <c r="E239" s="13">
        <f t="shared" si="19"/>
        <v>0</v>
      </c>
      <c r="F239" s="13">
        <f t="shared" si="21"/>
        <v>6.0417244419885412</v>
      </c>
      <c r="G239" s="16">
        <f t="shared" si="22"/>
        <v>21750.20799115875</v>
      </c>
      <c r="H239" s="16">
        <f t="shared" si="23"/>
        <v>1078816.9988921208</v>
      </c>
    </row>
    <row r="240" spans="1:8" x14ac:dyDescent="0.25">
      <c r="A240" s="13">
        <v>-42</v>
      </c>
      <c r="B240" s="13">
        <v>2.6687499999999997</v>
      </c>
      <c r="C240" s="13">
        <f t="shared" si="20"/>
        <v>0</v>
      </c>
      <c r="D240" s="13">
        <f t="shared" si="18"/>
        <v>0.64211957515410845</v>
      </c>
      <c r="E240" s="13">
        <f t="shared" si="19"/>
        <v>0</v>
      </c>
      <c r="F240" s="13">
        <f t="shared" si="21"/>
        <v>6.1001359639640302</v>
      </c>
      <c r="G240" s="16">
        <f t="shared" si="22"/>
        <v>21960.48947027051</v>
      </c>
      <c r="H240" s="16">
        <f t="shared" si="23"/>
        <v>1100777.4883623912</v>
      </c>
    </row>
    <row r="241" spans="1:8" x14ac:dyDescent="0.25">
      <c r="A241" s="13">
        <v>-41</v>
      </c>
      <c r="B241" s="13">
        <v>2.671875</v>
      </c>
      <c r="C241" s="13">
        <f t="shared" si="20"/>
        <v>0</v>
      </c>
      <c r="D241" s="13">
        <f t="shared" si="18"/>
        <v>0.64828784455905608</v>
      </c>
      <c r="E241" s="13">
        <f t="shared" si="19"/>
        <v>0</v>
      </c>
      <c r="F241" s="13">
        <f t="shared" si="21"/>
        <v>6.1587345233110327</v>
      </c>
      <c r="G241" s="16">
        <f t="shared" si="22"/>
        <v>22171.444283919718</v>
      </c>
      <c r="H241" s="16">
        <f t="shared" si="23"/>
        <v>1122948.9326463109</v>
      </c>
    </row>
    <row r="242" spans="1:8" x14ac:dyDescent="0.25">
      <c r="A242" s="13">
        <v>-40</v>
      </c>
      <c r="B242" s="13">
        <v>2.6749999999999998</v>
      </c>
      <c r="C242" s="13">
        <f t="shared" si="20"/>
        <v>0</v>
      </c>
      <c r="D242" s="13">
        <f t="shared" si="18"/>
        <v>0.65447573946632975</v>
      </c>
      <c r="E242" s="13">
        <f t="shared" si="19"/>
        <v>0</v>
      </c>
      <c r="F242" s="13">
        <f t="shared" si="21"/>
        <v>6.2175195249301325</v>
      </c>
      <c r="G242" s="16">
        <f t="shared" si="22"/>
        <v>22383.070289748477</v>
      </c>
      <c r="H242" s="16">
        <f t="shared" si="23"/>
        <v>1145332.0029360594</v>
      </c>
    </row>
    <row r="243" spans="1:8" x14ac:dyDescent="0.25">
      <c r="A243" s="13">
        <v>-39</v>
      </c>
      <c r="B243" s="13">
        <v>2.6781249999999996</v>
      </c>
      <c r="C243" s="13">
        <f t="shared" si="20"/>
        <v>0</v>
      </c>
      <c r="D243" s="13">
        <f t="shared" si="18"/>
        <v>0.66068319782803908</v>
      </c>
      <c r="E243" s="13">
        <f t="shared" si="19"/>
        <v>0</v>
      </c>
      <c r="F243" s="13">
        <f t="shared" si="21"/>
        <v>6.2764903793663711</v>
      </c>
      <c r="G243" s="16">
        <f t="shared" si="22"/>
        <v>22595.365365718935</v>
      </c>
      <c r="H243" s="16">
        <f t="shared" si="23"/>
        <v>1167927.3683017783</v>
      </c>
    </row>
    <row r="244" spans="1:8" x14ac:dyDescent="0.25">
      <c r="A244" s="13">
        <v>-38</v>
      </c>
      <c r="B244" s="13">
        <v>2.6812499999999999</v>
      </c>
      <c r="C244" s="13">
        <f t="shared" si="20"/>
        <v>0</v>
      </c>
      <c r="D244" s="13">
        <f t="shared" si="18"/>
        <v>0.66691015818111177</v>
      </c>
      <c r="E244" s="13">
        <f t="shared" si="19"/>
        <v>0</v>
      </c>
      <c r="F244" s="13">
        <f t="shared" si="21"/>
        <v>6.3356465027205617</v>
      </c>
      <c r="G244" s="16">
        <f t="shared" si="22"/>
        <v>22808.327409794023</v>
      </c>
      <c r="H244" s="16">
        <f t="shared" si="23"/>
        <v>1190735.6957115724</v>
      </c>
    </row>
    <row r="245" spans="1:8" x14ac:dyDescent="0.25">
      <c r="A245" s="13">
        <v>-37</v>
      </c>
      <c r="B245" s="13">
        <v>2.6843749999999997</v>
      </c>
      <c r="C245" s="13">
        <f t="shared" si="20"/>
        <v>0</v>
      </c>
      <c r="D245" s="13">
        <f t="shared" si="18"/>
        <v>0.67315655963816146</v>
      </c>
      <c r="E245" s="13">
        <f t="shared" si="19"/>
        <v>0</v>
      </c>
      <c r="F245" s="13">
        <f t="shared" si="21"/>
        <v>6.3949873165625339</v>
      </c>
      <c r="G245" s="16">
        <f t="shared" si="22"/>
        <v>23021.954339625121</v>
      </c>
      <c r="H245" s="16">
        <f t="shared" si="23"/>
        <v>1213757.6500511975</v>
      </c>
    </row>
    <row r="246" spans="1:8" x14ac:dyDescent="0.25">
      <c r="A246" s="13">
        <v>-36</v>
      </c>
      <c r="B246" s="13">
        <v>2.6875</v>
      </c>
      <c r="C246" s="13">
        <f t="shared" si="20"/>
        <v>0</v>
      </c>
      <c r="D246" s="13">
        <f t="shared" si="18"/>
        <v>0.67942234187856188</v>
      </c>
      <c r="E246" s="13">
        <f t="shared" si="19"/>
        <v>0</v>
      </c>
      <c r="F246" s="13">
        <f t="shared" si="21"/>
        <v>6.4545122478463375</v>
      </c>
      <c r="G246" s="16">
        <f t="shared" si="22"/>
        <v>23236.244092246816</v>
      </c>
      <c r="H246" s="16">
        <f t="shared" si="23"/>
        <v>1236993.8941434443</v>
      </c>
    </row>
    <row r="247" spans="1:8" x14ac:dyDescent="0.25">
      <c r="A247" s="13">
        <v>-35</v>
      </c>
      <c r="B247" s="13">
        <v>2.6906249999999998</v>
      </c>
      <c r="C247" s="13">
        <f t="shared" si="20"/>
        <v>0</v>
      </c>
      <c r="D247" s="13">
        <f t="shared" si="18"/>
        <v>0.68570744513970283</v>
      </c>
      <c r="E247" s="13">
        <f t="shared" si="19"/>
        <v>0</v>
      </c>
      <c r="F247" s="13">
        <f t="shared" si="21"/>
        <v>6.5142207288271772</v>
      </c>
      <c r="G247" s="16">
        <f t="shared" si="22"/>
        <v>23451.194623777839</v>
      </c>
      <c r="H247" s="16">
        <f t="shared" si="23"/>
        <v>1260445.0887672221</v>
      </c>
    </row>
    <row r="248" spans="1:8" x14ac:dyDescent="0.25">
      <c r="A248" s="13">
        <v>-34</v>
      </c>
      <c r="B248" s="13">
        <v>2.6937499999999996</v>
      </c>
      <c r="C248" s="13">
        <f t="shared" si="20"/>
        <v>0</v>
      </c>
      <c r="D248" s="13">
        <f t="shared" si="18"/>
        <v>0.69201181020844382</v>
      </c>
      <c r="E248" s="13">
        <f t="shared" si="19"/>
        <v>0</v>
      </c>
      <c r="F248" s="13">
        <f t="shared" si="21"/>
        <v>6.5741121969802165</v>
      </c>
      <c r="G248" s="16">
        <f t="shared" si="22"/>
        <v>23666.803909128779</v>
      </c>
      <c r="H248" s="16">
        <f t="shared" si="23"/>
        <v>1284111.8926763509</v>
      </c>
    </row>
    <row r="249" spans="1:8" x14ac:dyDescent="0.25">
      <c r="A249" s="13">
        <v>-33</v>
      </c>
      <c r="B249" s="13">
        <v>2.6968749999999999</v>
      </c>
      <c r="C249" s="13">
        <f t="shared" si="20"/>
        <v>0</v>
      </c>
      <c r="D249" s="13">
        <f t="shared" si="18"/>
        <v>0.69833537841274396</v>
      </c>
      <c r="E249" s="13">
        <f t="shared" si="19"/>
        <v>0</v>
      </c>
      <c r="F249" s="13">
        <f t="shared" si="21"/>
        <v>6.634186094921068</v>
      </c>
      <c r="G249" s="16">
        <f t="shared" si="22"/>
        <v>23883.069941715847</v>
      </c>
      <c r="H249" s="16">
        <f t="shared" si="23"/>
        <v>1307994.9626180667</v>
      </c>
    </row>
    <row r="250" spans="1:8" x14ac:dyDescent="0.25">
      <c r="A250" s="13">
        <v>-32</v>
      </c>
      <c r="B250" s="13">
        <v>2.6999999999999997</v>
      </c>
      <c r="C250" s="13">
        <f t="shared" si="20"/>
        <v>0</v>
      </c>
      <c r="D250" s="13">
        <f t="shared" si="18"/>
        <v>0.70467809161346762</v>
      </c>
      <c r="E250" s="13">
        <f t="shared" si="19"/>
        <v>0</v>
      </c>
      <c r="F250" s="13">
        <f t="shared" si="21"/>
        <v>6.6944418703279425</v>
      </c>
      <c r="G250" s="16">
        <f t="shared" si="22"/>
        <v>24099.990733180592</v>
      </c>
      <c r="H250" s="16">
        <f t="shared" si="23"/>
        <v>1332094.9533512474</v>
      </c>
    </row>
    <row r="251" spans="1:8" x14ac:dyDescent="0.25">
      <c r="A251" s="13">
        <v>-31</v>
      </c>
      <c r="B251" s="13">
        <v>2.703125</v>
      </c>
      <c r="C251" s="13">
        <f t="shared" si="20"/>
        <v>0</v>
      </c>
      <c r="D251" s="13">
        <f t="shared" si="18"/>
        <v>0.71103989219637209</v>
      </c>
      <c r="E251" s="13">
        <f t="shared" si="19"/>
        <v>0</v>
      </c>
      <c r="F251" s="13">
        <f t="shared" si="21"/>
        <v>6.7548789758655348</v>
      </c>
      <c r="G251" s="16">
        <f t="shared" si="22"/>
        <v>24317.564313115927</v>
      </c>
      <c r="H251" s="16">
        <f t="shared" si="23"/>
        <v>1356412.5176643634</v>
      </c>
    </row>
    <row r="252" spans="1:8" x14ac:dyDescent="0.25">
      <c r="A252" s="13">
        <v>-30</v>
      </c>
      <c r="B252" s="13">
        <v>2.7062499999999998</v>
      </c>
      <c r="C252" s="13">
        <f t="shared" si="20"/>
        <v>0</v>
      </c>
      <c r="D252" s="13">
        <f t="shared" si="18"/>
        <v>0.71742072306424942</v>
      </c>
      <c r="E252" s="13">
        <f t="shared" si="19"/>
        <v>0</v>
      </c>
      <c r="F252" s="13">
        <f t="shared" si="21"/>
        <v>6.8154968691103699</v>
      </c>
      <c r="G252" s="16">
        <f t="shared" si="22"/>
        <v>24535.788728797332</v>
      </c>
      <c r="H252" s="16">
        <f t="shared" si="23"/>
        <v>1380948.3063931607</v>
      </c>
    </row>
    <row r="253" spans="1:8" x14ac:dyDescent="0.25">
      <c r="A253" s="13">
        <v>-29</v>
      </c>
      <c r="B253" s="13">
        <v>2.7093749999999996</v>
      </c>
      <c r="C253" s="13">
        <f t="shared" si="20"/>
        <v>0</v>
      </c>
      <c r="D253" s="13">
        <f t="shared" si="18"/>
        <v>0.7238205276292452</v>
      </c>
      <c r="E253" s="13">
        <f t="shared" si="19"/>
        <v>0</v>
      </c>
      <c r="F253" s="13">
        <f t="shared" si="21"/>
        <v>6.8762950124778293</v>
      </c>
      <c r="G253" s="16">
        <f t="shared" si="22"/>
        <v>24754.662044920184</v>
      </c>
      <c r="H253" s="16">
        <f t="shared" si="23"/>
        <v>1405702.968438081</v>
      </c>
    </row>
    <row r="254" spans="1:8" x14ac:dyDescent="0.25">
      <c r="A254" s="13">
        <v>-28</v>
      </c>
      <c r="B254" s="13">
        <v>2.7124999999999999</v>
      </c>
      <c r="C254" s="13">
        <f t="shared" si="20"/>
        <v>0</v>
      </c>
      <c r="D254" s="13">
        <f t="shared" si="18"/>
        <v>0.73023924980532873</v>
      </c>
      <c r="E254" s="13">
        <f t="shared" si="19"/>
        <v>0</v>
      </c>
      <c r="F254" s="13">
        <f t="shared" si="21"/>
        <v>6.937272873150623</v>
      </c>
      <c r="G254" s="16">
        <f t="shared" si="22"/>
        <v>24974.182343342243</v>
      </c>
      <c r="H254" s="16">
        <f t="shared" si="23"/>
        <v>1430677.1507814233</v>
      </c>
    </row>
    <row r="255" spans="1:8" x14ac:dyDescent="0.25">
      <c r="A255" s="13">
        <v>-27</v>
      </c>
      <c r="B255" s="13">
        <v>2.7156249999999997</v>
      </c>
      <c r="C255" s="13">
        <f t="shared" si="20"/>
        <v>0</v>
      </c>
      <c r="D255" s="13">
        <f t="shared" si="18"/>
        <v>0.73667683400091521</v>
      </c>
      <c r="E255" s="13">
        <f t="shared" si="19"/>
        <v>0</v>
      </c>
      <c r="F255" s="13">
        <f t="shared" si="21"/>
        <v>6.9984299230086942</v>
      </c>
      <c r="G255" s="16">
        <f t="shared" si="22"/>
        <v>25194.347722831299</v>
      </c>
      <c r="H255" s="16">
        <f t="shared" si="23"/>
        <v>1455871.4985042545</v>
      </c>
    </row>
    <row r="256" spans="1:8" x14ac:dyDescent="0.25">
      <c r="A256" s="13">
        <v>-26</v>
      </c>
      <c r="B256" s="13">
        <v>2.71875</v>
      </c>
      <c r="C256" s="13">
        <f t="shared" si="20"/>
        <v>0</v>
      </c>
      <c r="D256" s="13">
        <f t="shared" si="18"/>
        <v>0.7431332251116507</v>
      </c>
      <c r="E256" s="13">
        <f t="shared" si="19"/>
        <v>0</v>
      </c>
      <c r="F256" s="13">
        <f t="shared" si="21"/>
        <v>7.0597656385606813</v>
      </c>
      <c r="G256" s="16">
        <f t="shared" si="22"/>
        <v>25415.156298818452</v>
      </c>
      <c r="H256" s="16">
        <f t="shared" si="23"/>
        <v>1481286.654803073</v>
      </c>
    </row>
    <row r="257" spans="1:10" x14ac:dyDescent="0.25">
      <c r="A257" s="13">
        <v>-25</v>
      </c>
      <c r="B257" s="13">
        <v>2.7218749999999998</v>
      </c>
      <c r="C257" s="13">
        <f t="shared" si="20"/>
        <v>0</v>
      </c>
      <c r="D257" s="13">
        <f t="shared" si="18"/>
        <v>0.74960836851332835</v>
      </c>
      <c r="E257" s="13">
        <f t="shared" si="19"/>
        <v>0</v>
      </c>
      <c r="F257" s="13">
        <f t="shared" si="21"/>
        <v>7.1212795008766197</v>
      </c>
      <c r="G257" s="16">
        <f t="shared" si="22"/>
        <v>25636.606203155832</v>
      </c>
      <c r="H257" s="16">
        <f t="shared" si="23"/>
        <v>1506923.2610062289</v>
      </c>
      <c r="J257" s="29" t="s">
        <v>59</v>
      </c>
    </row>
    <row r="258" spans="1:10" x14ac:dyDescent="0.25">
      <c r="A258" s="13">
        <v>-24</v>
      </c>
      <c r="B258" s="13">
        <v>2.7249999999999996</v>
      </c>
      <c r="C258" s="13">
        <f t="shared" si="20"/>
        <v>0</v>
      </c>
      <c r="D258" s="13">
        <f t="shared" si="18"/>
        <v>0.75610221005496236</v>
      </c>
      <c r="E258" s="13">
        <f t="shared" si="19"/>
        <v>0</v>
      </c>
      <c r="F258" s="13">
        <f t="shared" si="21"/>
        <v>7.1829709955221421</v>
      </c>
      <c r="G258" s="16">
        <f t="shared" si="22"/>
        <v>25858.695583879711</v>
      </c>
      <c r="H258" s="16">
        <f t="shared" si="23"/>
        <v>1532781.9565901086</v>
      </c>
      <c r="J258" s="30">
        <f>C258-C257</f>
        <v>0</v>
      </c>
    </row>
    <row r="259" spans="1:10" x14ac:dyDescent="0.25">
      <c r="A259" s="13">
        <v>-23</v>
      </c>
      <c r="B259" s="13">
        <v>2.7281249999999999</v>
      </c>
      <c r="C259" s="13">
        <f t="shared" si="20"/>
        <v>1.6521739130434782E-2</v>
      </c>
      <c r="D259" s="13">
        <f t="shared" si="18"/>
        <v>0.76347938816334704</v>
      </c>
      <c r="E259" s="13">
        <f t="shared" si="19"/>
        <v>9.5724781493607669E-91</v>
      </c>
      <c r="F259" s="13">
        <f t="shared" si="21"/>
        <v>7.2530541875517969</v>
      </c>
      <c r="G259" s="16">
        <f t="shared" si="22"/>
        <v>26110.995075186467</v>
      </c>
      <c r="H259" s="16">
        <f t="shared" si="23"/>
        <v>1558892.9516652951</v>
      </c>
      <c r="J259" s="30">
        <f>C259-C258</f>
        <v>1.6521739130434782E-2</v>
      </c>
    </row>
    <row r="260" spans="1:10" x14ac:dyDescent="0.25">
      <c r="A260" s="13">
        <v>-22</v>
      </c>
      <c r="B260" s="13">
        <v>2.7312499999999997</v>
      </c>
      <c r="C260" s="13">
        <f t="shared" si="20"/>
        <v>3.3043478260869563E-2</v>
      </c>
      <c r="D260" s="13">
        <f t="shared" si="18"/>
        <v>0.77159149190193099</v>
      </c>
      <c r="E260" s="13">
        <f t="shared" si="19"/>
        <v>1.2204272484192937E-46</v>
      </c>
      <c r="F260" s="13">
        <f t="shared" si="21"/>
        <v>7.3301191730683444</v>
      </c>
      <c r="G260" s="16">
        <f t="shared" si="22"/>
        <v>26388.429023046039</v>
      </c>
      <c r="H260" s="16">
        <f t="shared" si="23"/>
        <v>1585281.3806883411</v>
      </c>
      <c r="J260" s="30">
        <f t="shared" ref="J260:J305" si="24">C260-C259</f>
        <v>1.6521739130434782E-2</v>
      </c>
    </row>
    <row r="261" spans="1:10" x14ac:dyDescent="0.25">
      <c r="A261" s="13">
        <v>-21</v>
      </c>
      <c r="B261" s="13">
        <v>2.734375</v>
      </c>
      <c r="C261" s="13">
        <f t="shared" si="20"/>
        <v>4.9565217391304345E-2</v>
      </c>
      <c r="D261" s="13">
        <f t="shared" si="18"/>
        <v>0.78018846097560957</v>
      </c>
      <c r="E261" s="13">
        <f t="shared" si="19"/>
        <v>7.9792662534944808E-32</v>
      </c>
      <c r="F261" s="13">
        <f t="shared" si="21"/>
        <v>7.4117903792682913</v>
      </c>
      <c r="G261" s="16">
        <f t="shared" si="22"/>
        <v>26682.445365365849</v>
      </c>
      <c r="H261" s="16">
        <f t="shared" si="23"/>
        <v>1611963.8260537069</v>
      </c>
      <c r="J261" s="30">
        <f t="shared" si="24"/>
        <v>1.6521739130434782E-2</v>
      </c>
    </row>
    <row r="262" spans="1:10" x14ac:dyDescent="0.25">
      <c r="A262" s="13">
        <v>-20</v>
      </c>
      <c r="B262" s="13">
        <v>2.7374999999999998</v>
      </c>
      <c r="C262" s="13">
        <f t="shared" si="20"/>
        <v>6.6086956521739126E-2</v>
      </c>
      <c r="D262" s="13">
        <f t="shared" si="18"/>
        <v>0.78918102767815179</v>
      </c>
      <c r="E262" s="13">
        <f t="shared" si="19"/>
        <v>2.3175448537697849E-24</v>
      </c>
      <c r="F262" s="13">
        <f t="shared" si="21"/>
        <v>7.497219762942442</v>
      </c>
      <c r="G262" s="16">
        <f t="shared" si="22"/>
        <v>26989.991146592791</v>
      </c>
      <c r="H262" s="16">
        <f t="shared" si="23"/>
        <v>1638953.8172002998</v>
      </c>
      <c r="J262" s="30">
        <f t="shared" si="24"/>
        <v>1.6521739130434782E-2</v>
      </c>
    </row>
    <row r="263" spans="1:10" x14ac:dyDescent="0.25">
      <c r="A263" s="13">
        <v>-19</v>
      </c>
      <c r="B263" s="13">
        <v>2.7406249999999996</v>
      </c>
      <c r="C263" s="13">
        <f t="shared" si="20"/>
        <v>8.2608695652173908E-2</v>
      </c>
      <c r="D263" s="13">
        <f t="shared" si="18"/>
        <v>0.79851757856152061</v>
      </c>
      <c r="E263" s="13">
        <f t="shared" si="19"/>
        <v>7.5125507629239961E-20</v>
      </c>
      <c r="F263" s="13">
        <f t="shared" si="21"/>
        <v>7.5859169963344462</v>
      </c>
      <c r="G263" s="16">
        <f t="shared" si="22"/>
        <v>27309.301186804005</v>
      </c>
      <c r="H263" s="16">
        <f t="shared" si="23"/>
        <v>1666263.1183871038</v>
      </c>
      <c r="J263" s="30">
        <f t="shared" si="24"/>
        <v>1.6521739130434782E-2</v>
      </c>
    </row>
    <row r="264" spans="1:10" x14ac:dyDescent="0.25">
      <c r="A264" s="13">
        <v>-18</v>
      </c>
      <c r="B264" s="13">
        <v>2.7437499999999999</v>
      </c>
      <c r="C264" s="13">
        <f t="shared" si="20"/>
        <v>9.913043478260869E-2</v>
      </c>
      <c r="D264" s="13">
        <f t="shared" si="18"/>
        <v>0.80816327247483144</v>
      </c>
      <c r="E264" s="13">
        <f t="shared" si="19"/>
        <v>8.0319708420840497E-17</v>
      </c>
      <c r="F264" s="13">
        <f t="shared" si="21"/>
        <v>7.677551088510902</v>
      </c>
      <c r="G264" s="16">
        <f t="shared" si="22"/>
        <v>27639.183918639246</v>
      </c>
      <c r="H264" s="16">
        <f t="shared" si="23"/>
        <v>1693902.3023057431</v>
      </c>
      <c r="J264" s="30">
        <f t="shared" si="24"/>
        <v>1.6521739130434782E-2</v>
      </c>
    </row>
    <row r="265" spans="1:10" x14ac:dyDescent="0.25">
      <c r="A265" s="13">
        <v>-17</v>
      </c>
      <c r="B265" s="13">
        <v>2.7468749999999997</v>
      </c>
      <c r="C265" s="13">
        <f t="shared" si="20"/>
        <v>0.11565217391304349</v>
      </c>
      <c r="D265" s="13">
        <f t="shared" si="18"/>
        <v>0.8180925183921568</v>
      </c>
      <c r="E265" s="13">
        <f t="shared" si="19"/>
        <v>1.2133929720842327E-14</v>
      </c>
      <c r="F265" s="13">
        <f t="shared" si="21"/>
        <v>7.771878924725975</v>
      </c>
      <c r="G265" s="16">
        <f t="shared" si="22"/>
        <v>27978.764129013511</v>
      </c>
      <c r="H265" s="16">
        <f t="shared" si="23"/>
        <v>1721881.0664347566</v>
      </c>
      <c r="J265" s="30">
        <f t="shared" si="24"/>
        <v>1.6521739130434795E-2</v>
      </c>
    </row>
    <row r="266" spans="1:10" x14ac:dyDescent="0.25">
      <c r="A266" s="13">
        <v>-16</v>
      </c>
      <c r="B266" s="13">
        <v>2.75</v>
      </c>
      <c r="C266" s="13">
        <f t="shared" si="20"/>
        <v>0.13217391304347825</v>
      </c>
      <c r="D266" s="13">
        <f t="shared" si="18"/>
        <v>0.82828547719092516</v>
      </c>
      <c r="E266" s="13">
        <f t="shared" si="19"/>
        <v>5.3710447563987788E-13</v>
      </c>
      <c r="F266" s="13">
        <f t="shared" si="21"/>
        <v>7.8687120333352736</v>
      </c>
      <c r="G266" s="16">
        <f t="shared" si="22"/>
        <v>28327.363320006985</v>
      </c>
      <c r="H266" s="16">
        <f t="shared" si="23"/>
        <v>1750208.4297547636</v>
      </c>
      <c r="J266" s="30">
        <f t="shared" si="24"/>
        <v>1.6521739130434768E-2</v>
      </c>
    </row>
    <row r="267" spans="1:10" x14ac:dyDescent="0.25">
      <c r="A267" s="13">
        <v>-15</v>
      </c>
      <c r="B267" s="13">
        <v>2.7531249999999998</v>
      </c>
      <c r="C267" s="13">
        <f t="shared" si="20"/>
        <v>0.14869565217391306</v>
      </c>
      <c r="D267" s="13">
        <f t="shared" si="18"/>
        <v>0.83872617804852978</v>
      </c>
      <c r="E267" s="13">
        <f t="shared" si="19"/>
        <v>1.0456758291481812E-11</v>
      </c>
      <c r="F267" s="13">
        <f t="shared" si="21"/>
        <v>7.967898691879304</v>
      </c>
      <c r="G267" s="16">
        <f t="shared" si="22"/>
        <v>28684.435290765494</v>
      </c>
      <c r="H267" s="16">
        <f t="shared" si="23"/>
        <v>1778892.8650455291</v>
      </c>
      <c r="J267" s="30">
        <f t="shared" si="24"/>
        <v>1.6521739130434809E-2</v>
      </c>
    </row>
    <row r="268" spans="1:10" x14ac:dyDescent="0.25">
      <c r="A268" s="13">
        <v>-14</v>
      </c>
      <c r="B268" s="13">
        <v>2.7562499999999996</v>
      </c>
      <c r="C268" s="13">
        <f t="shared" si="20"/>
        <v>0.16521739130434782</v>
      </c>
      <c r="D268" s="13">
        <f t="shared" si="18"/>
        <v>0.84940140056515501</v>
      </c>
      <c r="E268" s="13">
        <f t="shared" si="19"/>
        <v>1.1431965805556469E-10</v>
      </c>
      <c r="F268" s="13">
        <f t="shared" si="21"/>
        <v>8.0693133099417587</v>
      </c>
      <c r="G268" s="16">
        <f t="shared" si="22"/>
        <v>29049.527915790331</v>
      </c>
      <c r="H268" s="16">
        <f t="shared" si="23"/>
        <v>1807942.3929613195</v>
      </c>
      <c r="J268" s="30">
        <f t="shared" si="24"/>
        <v>1.6521739130434754E-2</v>
      </c>
    </row>
    <row r="269" spans="1:10" x14ac:dyDescent="0.25">
      <c r="A269" s="13">
        <v>-13</v>
      </c>
      <c r="B269" s="13">
        <v>2.7593749999999999</v>
      </c>
      <c r="C269" s="13">
        <f t="shared" si="20"/>
        <v>0.18173913043478263</v>
      </c>
      <c r="D269" s="13">
        <f t="shared" si="18"/>
        <v>0.86029996323449165</v>
      </c>
      <c r="E269" s="13">
        <f t="shared" si="19"/>
        <v>8.2019664840031654E-10</v>
      </c>
      <c r="F269" s="13">
        <f t="shared" si="21"/>
        <v>8.1728496835355369</v>
      </c>
      <c r="G269" s="16">
        <f t="shared" si="22"/>
        <v>29422.258860727932</v>
      </c>
      <c r="H269" s="16">
        <f t="shared" si="23"/>
        <v>1837364.6518220475</v>
      </c>
      <c r="J269" s="30">
        <f t="shared" si="24"/>
        <v>1.6521739130434809E-2</v>
      </c>
    </row>
    <row r="270" spans="1:10" x14ac:dyDescent="0.25">
      <c r="A270" s="13">
        <v>-12</v>
      </c>
      <c r="B270" s="13">
        <v>2.7624999999999997</v>
      </c>
      <c r="C270" s="13">
        <f t="shared" si="20"/>
        <v>0.19826086956521738</v>
      </c>
      <c r="D270" s="13">
        <f t="shared" si="18"/>
        <v>0.87141224590455324</v>
      </c>
      <c r="E270" s="13">
        <f t="shared" si="19"/>
        <v>4.2857240394842092E-9</v>
      </c>
      <c r="F270" s="13">
        <f t="shared" si="21"/>
        <v>8.278416507522218</v>
      </c>
      <c r="G270" s="16">
        <f t="shared" si="22"/>
        <v>29802.299427079986</v>
      </c>
      <c r="H270" s="16">
        <f t="shared" si="23"/>
        <v>1867166.9512491275</v>
      </c>
      <c r="J270" s="30">
        <f t="shared" si="24"/>
        <v>1.6521739130434754E-2</v>
      </c>
    </row>
    <row r="271" spans="1:10" x14ac:dyDescent="0.25">
      <c r="A271" s="13">
        <v>-11</v>
      </c>
      <c r="B271" s="13">
        <v>2.765625</v>
      </c>
      <c r="C271" s="13">
        <f t="shared" si="20"/>
        <v>0.21478260869565216</v>
      </c>
      <c r="D271" s="13">
        <f t="shared" si="18"/>
        <v>0.88272985565273143</v>
      </c>
      <c r="E271" s="13">
        <f t="shared" si="19"/>
        <v>1.7532073884806962E-8</v>
      </c>
      <c r="F271" s="13">
        <f t="shared" si="21"/>
        <v>8.385934329983904</v>
      </c>
      <c r="G271" s="16">
        <f t="shared" si="22"/>
        <v>30189.363587942054</v>
      </c>
      <c r="H271" s="16">
        <f t="shared" si="23"/>
        <v>1897356.3148370695</v>
      </c>
      <c r="J271" s="30">
        <f t="shared" si="24"/>
        <v>1.6521739130434782E-2</v>
      </c>
    </row>
    <row r="272" spans="1:10" x14ac:dyDescent="0.25">
      <c r="A272" s="13">
        <v>-10</v>
      </c>
      <c r="B272" s="13">
        <v>2.7687499999999998</v>
      </c>
      <c r="C272" s="13">
        <f t="shared" si="20"/>
        <v>0.23130434782608697</v>
      </c>
      <c r="D272" s="13">
        <f t="shared" si="18"/>
        <v>0.89424538500873829</v>
      </c>
      <c r="E272" s="13">
        <f t="shared" si="19"/>
        <v>5.9132191040374263E-8</v>
      </c>
      <c r="F272" s="13">
        <f t="shared" si="21"/>
        <v>8.4953335228706557</v>
      </c>
      <c r="G272" s="16">
        <f t="shared" si="22"/>
        <v>30583.200682334362</v>
      </c>
      <c r="H272" s="16">
        <f t="shared" si="23"/>
        <v>1927939.5155194039</v>
      </c>
      <c r="J272" s="30">
        <f t="shared" si="24"/>
        <v>1.6521739130434809E-2</v>
      </c>
    </row>
    <row r="273" spans="1:10" x14ac:dyDescent="0.25">
      <c r="A273" s="13">
        <v>-9</v>
      </c>
      <c r="B273" s="13">
        <v>2.7718749999999996</v>
      </c>
      <c r="C273" s="13">
        <f t="shared" si="20"/>
        <v>0.24782608695652175</v>
      </c>
      <c r="D273" s="13">
        <f t="shared" si="18"/>
        <v>0.90595223207669562</v>
      </c>
      <c r="E273" s="13">
        <f t="shared" si="19"/>
        <v>1.7081288971622941E-7</v>
      </c>
      <c r="F273" s="13">
        <f t="shared" si="21"/>
        <v>8.606553037244197</v>
      </c>
      <c r="G273" s="16">
        <f t="shared" si="22"/>
        <v>30983.590934079108</v>
      </c>
      <c r="H273" s="16">
        <f t="shared" si="23"/>
        <v>1958923.106453483</v>
      </c>
      <c r="J273" s="30">
        <f t="shared" si="24"/>
        <v>1.6521739130434782E-2</v>
      </c>
    </row>
    <row r="274" spans="1:10" x14ac:dyDescent="0.25">
      <c r="A274" s="13">
        <v>-8</v>
      </c>
      <c r="B274" s="13">
        <v>2.7749999999999999</v>
      </c>
      <c r="C274" s="13">
        <f t="shared" si="20"/>
        <v>0.26434782608695651</v>
      </c>
      <c r="D274" s="13">
        <f t="shared" ref="D274:D337" si="25">IF(B274&gt;$G$2,0.13*($G$9*C274^3)^0.5+0.6*($G$9*(B274-$G$2)^3)^0.5,IF(C274=0,0,0.13*($G$9*C274^3)^0.5*EXP((-3*($G$2-B274))/(C274*$G$12))))</f>
        <v>0.91784446355143756</v>
      </c>
      <c r="E274" s="13">
        <f t="shared" ref="E274:E337" si="26">IF(B274&gt;$G$4,0.13*($G$9*C274^3)^0.5+0.6*($G$9*(B274-$G$4)^3)^0.5,IF(C274=0,0,0.13*($G$9*C274^3)^0.5*EXP((-3*($G$4-B274))/(C274*$G$12))))</f>
        <v>4.348571143537185E-7</v>
      </c>
      <c r="F274" s="13">
        <f t="shared" si="21"/>
        <v>8.7195397980232308</v>
      </c>
      <c r="G274" s="16">
        <f t="shared" si="22"/>
        <v>31390.343272883631</v>
      </c>
      <c r="H274" s="16">
        <f t="shared" si="23"/>
        <v>1990313.4497263667</v>
      </c>
      <c r="J274" s="30">
        <f t="shared" si="24"/>
        <v>1.6521739130434754E-2</v>
      </c>
    </row>
    <row r="275" spans="1:10" x14ac:dyDescent="0.25">
      <c r="A275" s="13">
        <v>-7</v>
      </c>
      <c r="B275" s="13">
        <v>2.7781249999999997</v>
      </c>
      <c r="C275" s="13">
        <f t="shared" ref="C275:C338" si="27">IF(A275&lt;-24,0,IF(A275&lt;-1,((A275+24)/23)*$G$14,IF(A275&lt;1.1,$G$14,IF(A275&lt;24,((24-A275)/23)*$G$14,0))))</f>
        <v>0.28086956521739131</v>
      </c>
      <c r="D275" s="13">
        <f t="shared" si="25"/>
        <v>0.92991670830604245</v>
      </c>
      <c r="E275" s="13">
        <f t="shared" si="26"/>
        <v>9.9729779576374516E-7</v>
      </c>
      <c r="F275" s="13">
        <f t="shared" ref="F275:F338" si="28">D275*$G$3+E275*$G$5</f>
        <v>8.8342486208192348</v>
      </c>
      <c r="G275" s="16">
        <f t="shared" ref="G275:G338" si="29">F275*3600</f>
        <v>31803.295034949246</v>
      </c>
      <c r="H275" s="16">
        <f t="shared" si="23"/>
        <v>2022116.7447613159</v>
      </c>
      <c r="J275" s="30">
        <f t="shared" si="24"/>
        <v>1.6521739130434809E-2</v>
      </c>
    </row>
    <row r="276" spans="1:10" x14ac:dyDescent="0.25">
      <c r="A276" s="13">
        <v>-6</v>
      </c>
      <c r="B276" s="13">
        <v>2.78125</v>
      </c>
      <c r="C276" s="13">
        <f t="shared" si="27"/>
        <v>0.29739130434782612</v>
      </c>
      <c r="D276" s="13">
        <f t="shared" si="25"/>
        <v>0.94216407329795304</v>
      </c>
      <c r="E276" s="13">
        <f t="shared" si="26"/>
        <v>2.0959461506005934E-6</v>
      </c>
      <c r="F276" s="13">
        <f t="shared" si="28"/>
        <v>8.950642534176577</v>
      </c>
      <c r="G276" s="16">
        <f t="shared" si="29"/>
        <v>32222.313123035678</v>
      </c>
      <c r="H276" s="16">
        <f t="shared" ref="H276:H339" si="30">H275+G276</f>
        <v>2054339.0578843516</v>
      </c>
      <c r="J276" s="30">
        <f t="shared" si="24"/>
        <v>1.6521739130434809E-2</v>
      </c>
    </row>
    <row r="277" spans="1:10" x14ac:dyDescent="0.25">
      <c r="A277" s="13">
        <v>-5</v>
      </c>
      <c r="B277" s="13">
        <v>2.7843749999999998</v>
      </c>
      <c r="C277" s="13">
        <f t="shared" si="27"/>
        <v>0.31391304347826088</v>
      </c>
      <c r="D277" s="13">
        <f t="shared" si="25"/>
        <v>0.95458207611148893</v>
      </c>
      <c r="E277" s="13">
        <f t="shared" si="26"/>
        <v>4.0915510840323269E-6</v>
      </c>
      <c r="F277" s="13">
        <f t="shared" si="28"/>
        <v>9.068693385102506</v>
      </c>
      <c r="G277" s="16">
        <f t="shared" si="29"/>
        <v>32647.296186369022</v>
      </c>
      <c r="H277" s="16">
        <f t="shared" si="30"/>
        <v>2086986.3540707205</v>
      </c>
      <c r="J277" s="30">
        <f t="shared" si="24"/>
        <v>1.6521739130434754E-2</v>
      </c>
    </row>
    <row r="278" spans="1:10" x14ac:dyDescent="0.25">
      <c r="A278" s="13">
        <v>-4</v>
      </c>
      <c r="B278" s="13">
        <v>2.7874999999999996</v>
      </c>
      <c r="C278" s="13">
        <f t="shared" si="27"/>
        <v>0.33043478260869563</v>
      </c>
      <c r="D278" s="13">
        <f t="shared" si="25"/>
        <v>0.96716659012905104</v>
      </c>
      <c r="E278" s="13">
        <f t="shared" si="26"/>
        <v>7.4999809812043134E-6</v>
      </c>
      <c r="F278" s="13">
        <f t="shared" si="28"/>
        <v>9.1883826054652324</v>
      </c>
      <c r="G278" s="16">
        <f t="shared" si="29"/>
        <v>33078.177379674838</v>
      </c>
      <c r="H278" s="16">
        <f t="shared" si="30"/>
        <v>2120064.5314503955</v>
      </c>
      <c r="J278" s="30">
        <f t="shared" si="24"/>
        <v>1.6521739130434754E-2</v>
      </c>
    </row>
    <row r="279" spans="1:10" x14ac:dyDescent="0.25">
      <c r="A279" s="13">
        <v>-3</v>
      </c>
      <c r="B279" s="13">
        <v>2.7906249999999999</v>
      </c>
      <c r="C279" s="13">
        <f t="shared" si="27"/>
        <v>0.34695652173913044</v>
      </c>
      <c r="D279" s="13">
        <f t="shared" si="25"/>
        <v>0.97991379944392409</v>
      </c>
      <c r="E279" s="13">
        <f t="shared" si="26"/>
        <v>1.3023269488754056E-5</v>
      </c>
      <c r="F279" s="13">
        <f t="shared" si="28"/>
        <v>9.3097020254968275</v>
      </c>
      <c r="G279" s="16">
        <f t="shared" si="29"/>
        <v>33514.927291788576</v>
      </c>
      <c r="H279" s="16">
        <f t="shared" si="30"/>
        <v>2153579.4587421841</v>
      </c>
      <c r="J279" s="30">
        <f t="shared" si="24"/>
        <v>1.6521739130434809E-2</v>
      </c>
    </row>
    <row r="280" spans="1:10" x14ac:dyDescent="0.25">
      <c r="A280" s="13">
        <v>-2</v>
      </c>
      <c r="B280" s="13">
        <v>2.7937499999999997</v>
      </c>
      <c r="C280" s="13">
        <f t="shared" si="27"/>
        <v>0.36347826086956525</v>
      </c>
      <c r="D280" s="13">
        <f t="shared" si="25"/>
        <v>0.99282016139568563</v>
      </c>
      <c r="E280" s="13">
        <f t="shared" si="26"/>
        <v>2.1577603712624912E-5</v>
      </c>
      <c r="F280" s="13">
        <f t="shared" si="28"/>
        <v>9.43265463740752</v>
      </c>
      <c r="G280" s="16">
        <f t="shared" si="29"/>
        <v>33957.556694667073</v>
      </c>
      <c r="H280" s="16">
        <f t="shared" si="30"/>
        <v>2187537.015436851</v>
      </c>
      <c r="J280" s="30">
        <f t="shared" si="24"/>
        <v>1.6521739130434809E-2</v>
      </c>
    </row>
    <row r="281" spans="1:10" x14ac:dyDescent="0.25">
      <c r="A281" s="13">
        <v>-1</v>
      </c>
      <c r="B281" s="13">
        <v>2.796875</v>
      </c>
      <c r="C281" s="13">
        <f t="shared" si="27"/>
        <v>0.38</v>
      </c>
      <c r="D281" s="13">
        <f t="shared" si="25"/>
        <v>1.0058823751468493</v>
      </c>
      <c r="E281" s="13">
        <f t="shared" si="26"/>
        <v>3.4316751738495313E-5</v>
      </c>
      <c r="F281" s="13">
        <f t="shared" si="28"/>
        <v>9.5572552339646073</v>
      </c>
      <c r="G281" s="16">
        <f t="shared" si="29"/>
        <v>34406.118842272583</v>
      </c>
      <c r="H281" s="16">
        <f t="shared" si="30"/>
        <v>2221943.1342791235</v>
      </c>
      <c r="J281" s="30">
        <f t="shared" si="24"/>
        <v>1.6521739130434754E-2</v>
      </c>
    </row>
    <row r="282" spans="1:10" x14ac:dyDescent="0.25">
      <c r="A282" s="13">
        <v>0</v>
      </c>
      <c r="B282" s="13">
        <v>2.8</v>
      </c>
      <c r="C282" s="13">
        <f t="shared" si="27"/>
        <v>0.38</v>
      </c>
      <c r="D282" s="13">
        <f t="shared" si="25"/>
        <v>1.012809847914889</v>
      </c>
      <c r="E282" s="13">
        <f t="shared" si="26"/>
        <v>3.5547789871142685E-5</v>
      </c>
      <c r="F282" s="13">
        <f t="shared" si="28"/>
        <v>9.6231154667862917</v>
      </c>
      <c r="G282" s="16">
        <f t="shared" si="29"/>
        <v>34643.215680430651</v>
      </c>
      <c r="H282" s="16">
        <f t="shared" si="30"/>
        <v>2256586.3499595542</v>
      </c>
      <c r="J282" s="30">
        <f t="shared" si="24"/>
        <v>0</v>
      </c>
    </row>
    <row r="283" spans="1:10" x14ac:dyDescent="0.25">
      <c r="A283" s="13">
        <v>1</v>
      </c>
      <c r="B283" s="13">
        <v>2.7970238095238091</v>
      </c>
      <c r="C283" s="13">
        <f t="shared" si="27"/>
        <v>0.38</v>
      </c>
      <c r="D283" s="13">
        <f t="shared" si="25"/>
        <v>1.0062118577697423</v>
      </c>
      <c r="E283" s="13">
        <f t="shared" si="26"/>
        <v>3.4374393999516986E-5</v>
      </c>
      <c r="F283" s="13">
        <f t="shared" si="28"/>
        <v>9.5603876245725328</v>
      </c>
      <c r="G283" s="16">
        <f t="shared" si="29"/>
        <v>34417.395448461117</v>
      </c>
      <c r="H283" s="16">
        <f t="shared" si="30"/>
        <v>2291003.7454080153</v>
      </c>
      <c r="J283" s="30">
        <f t="shared" si="24"/>
        <v>0</v>
      </c>
    </row>
    <row r="284" spans="1:10" x14ac:dyDescent="0.25">
      <c r="A284" s="13">
        <v>2</v>
      </c>
      <c r="B284" s="13">
        <v>2.7940476190476189</v>
      </c>
      <c r="C284" s="13">
        <f t="shared" si="27"/>
        <v>0.36347826086956525</v>
      </c>
      <c r="D284" s="13">
        <f t="shared" si="25"/>
        <v>0.99347749544703723</v>
      </c>
      <c r="E284" s="13">
        <f t="shared" si="26"/>
        <v>2.1653456394408232E-5</v>
      </c>
      <c r="F284" s="13">
        <f t="shared" si="28"/>
        <v>9.4389023450026297</v>
      </c>
      <c r="G284" s="16">
        <f t="shared" si="29"/>
        <v>33980.048442009465</v>
      </c>
      <c r="H284" s="16">
        <f t="shared" si="30"/>
        <v>2324983.7938500247</v>
      </c>
      <c r="J284" s="30">
        <f t="shared" si="24"/>
        <v>-1.6521739130434754E-2</v>
      </c>
    </row>
    <row r="285" spans="1:10" x14ac:dyDescent="0.25">
      <c r="A285" s="13">
        <v>3</v>
      </c>
      <c r="B285" s="13">
        <v>2.7910714285714282</v>
      </c>
      <c r="C285" s="13">
        <f t="shared" si="27"/>
        <v>0.34695652173913044</v>
      </c>
      <c r="D285" s="13">
        <f t="shared" si="25"/>
        <v>0.98089734764114966</v>
      </c>
      <c r="E285" s="13">
        <f t="shared" si="26"/>
        <v>1.309528369209708E-5</v>
      </c>
      <c r="F285" s="13">
        <f t="shared" si="28"/>
        <v>9.3190486139386053</v>
      </c>
      <c r="G285" s="16">
        <f t="shared" si="29"/>
        <v>33548.575010178982</v>
      </c>
      <c r="H285" s="16">
        <f t="shared" si="30"/>
        <v>2358532.3688602038</v>
      </c>
      <c r="J285" s="30">
        <f t="shared" si="24"/>
        <v>-1.6521739130434809E-2</v>
      </c>
    </row>
    <row r="286" spans="1:10" x14ac:dyDescent="0.25">
      <c r="A286" s="13">
        <v>4</v>
      </c>
      <c r="B286" s="13">
        <v>2.788095238095238</v>
      </c>
      <c r="C286" s="13">
        <f t="shared" si="27"/>
        <v>0.33043478260869563</v>
      </c>
      <c r="D286" s="13">
        <f t="shared" si="25"/>
        <v>0.96847470904051425</v>
      </c>
      <c r="E286" s="13">
        <f t="shared" si="26"/>
        <v>7.5581063653351665E-6</v>
      </c>
      <c r="F286" s="13">
        <f t="shared" si="28"/>
        <v>9.2008120601394996</v>
      </c>
      <c r="G286" s="16">
        <f t="shared" si="29"/>
        <v>33122.923416502199</v>
      </c>
      <c r="H286" s="16">
        <f t="shared" si="30"/>
        <v>2391655.2922767061</v>
      </c>
      <c r="J286" s="30">
        <f t="shared" si="24"/>
        <v>-1.6521739130434809E-2</v>
      </c>
    </row>
    <row r="287" spans="1:10" x14ac:dyDescent="0.25">
      <c r="A287" s="13">
        <v>5</v>
      </c>
      <c r="B287" s="13">
        <v>2.7851190476190473</v>
      </c>
      <c r="C287" s="13">
        <f t="shared" si="27"/>
        <v>0.31391304347826088</v>
      </c>
      <c r="D287" s="13">
        <f t="shared" si="25"/>
        <v>0.95621311609462611</v>
      </c>
      <c r="E287" s="13">
        <f t="shared" si="26"/>
        <v>4.1333254862122345E-6</v>
      </c>
      <c r="F287" s="13">
        <f t="shared" si="28"/>
        <v>9.0841899359183973</v>
      </c>
      <c r="G287" s="16">
        <f t="shared" si="29"/>
        <v>32703.083769306231</v>
      </c>
      <c r="H287" s="16">
        <f t="shared" si="30"/>
        <v>2424358.3760460122</v>
      </c>
      <c r="J287" s="30">
        <f t="shared" si="24"/>
        <v>-1.6521739130434754E-2</v>
      </c>
    </row>
    <row r="288" spans="1:10" x14ac:dyDescent="0.25">
      <c r="A288" s="13">
        <v>6</v>
      </c>
      <c r="B288" s="13">
        <v>2.782142857142857</v>
      </c>
      <c r="C288" s="13">
        <f t="shared" si="27"/>
        <v>0.29739130434782612</v>
      </c>
      <c r="D288" s="13">
        <f t="shared" si="25"/>
        <v>0.94411637843643592</v>
      </c>
      <c r="E288" s="13">
        <f t="shared" si="26"/>
        <v>2.1230889148026661E-6</v>
      </c>
      <c r="F288" s="13">
        <f t="shared" si="28"/>
        <v>8.9691905187027334</v>
      </c>
      <c r="G288" s="16">
        <f t="shared" si="29"/>
        <v>32289.085867329839</v>
      </c>
      <c r="H288" s="16">
        <f t="shared" si="30"/>
        <v>2456647.4619133421</v>
      </c>
      <c r="J288" s="30">
        <f t="shared" si="24"/>
        <v>-1.6521739130434754E-2</v>
      </c>
    </row>
    <row r="289" spans="1:10" x14ac:dyDescent="0.25">
      <c r="A289" s="13">
        <v>7</v>
      </c>
      <c r="B289" s="13">
        <v>2.7791666666666663</v>
      </c>
      <c r="C289" s="13">
        <f t="shared" si="27"/>
        <v>0.28086956521739131</v>
      </c>
      <c r="D289" s="13">
        <f t="shared" si="25"/>
        <v>0.93218861634592975</v>
      </c>
      <c r="E289" s="13">
        <f t="shared" si="26"/>
        <v>1.0132760078209219E-6</v>
      </c>
      <c r="F289" s="13">
        <f t="shared" si="28"/>
        <v>8.8558323863266448</v>
      </c>
      <c r="G289" s="16">
        <f t="shared" si="29"/>
        <v>31880.996590775922</v>
      </c>
      <c r="H289" s="16">
        <f t="shared" si="30"/>
        <v>2488528.458504118</v>
      </c>
      <c r="J289" s="30">
        <f t="shared" si="24"/>
        <v>-1.6521739130434809E-2</v>
      </c>
    </row>
    <row r="290" spans="1:10" x14ac:dyDescent="0.25">
      <c r="A290" s="13">
        <v>8</v>
      </c>
      <c r="B290" s="13">
        <v>2.7761904761904761</v>
      </c>
      <c r="C290" s="13">
        <f t="shared" si="27"/>
        <v>0.26434782608695651</v>
      </c>
      <c r="D290" s="13">
        <f t="shared" si="25"/>
        <v>0.92043430583631414</v>
      </c>
      <c r="E290" s="13">
        <f t="shared" si="26"/>
        <v>4.4333158446798715E-7</v>
      </c>
      <c r="F290" s="13">
        <f t="shared" si="28"/>
        <v>8.7441436387083638</v>
      </c>
      <c r="G290" s="16">
        <f t="shared" si="29"/>
        <v>31478.91709935011</v>
      </c>
      <c r="H290" s="16">
        <f t="shared" si="30"/>
        <v>2520007.3756034682</v>
      </c>
      <c r="J290" s="30">
        <f t="shared" si="24"/>
        <v>-1.6521739130434809E-2</v>
      </c>
    </row>
    <row r="291" spans="1:10" x14ac:dyDescent="0.25">
      <c r="A291" s="13">
        <v>9</v>
      </c>
      <c r="B291" s="13">
        <v>2.7732142857142854</v>
      </c>
      <c r="C291" s="13">
        <f t="shared" si="27"/>
        <v>0.24782608695652175</v>
      </c>
      <c r="D291" s="13">
        <f t="shared" si="25"/>
        <v>0.90885833348176714</v>
      </c>
      <c r="E291" s="13">
        <f t="shared" si="26"/>
        <v>1.7481518414224529E-7</v>
      </c>
      <c r="F291" s="13">
        <f t="shared" si="28"/>
        <v>8.6341611606841546</v>
      </c>
      <c r="G291" s="16">
        <f t="shared" si="29"/>
        <v>31082.980178462956</v>
      </c>
      <c r="H291" s="16">
        <f t="shared" si="30"/>
        <v>2551090.355781931</v>
      </c>
      <c r="J291" s="30">
        <f t="shared" si="24"/>
        <v>-1.6521739130434754E-2</v>
      </c>
    </row>
    <row r="292" spans="1:10" x14ac:dyDescent="0.25">
      <c r="A292" s="13">
        <v>10</v>
      </c>
      <c r="B292" s="13">
        <v>2.7702380952380952</v>
      </c>
      <c r="C292" s="13">
        <f t="shared" si="27"/>
        <v>0.23130434782608697</v>
      </c>
      <c r="D292" s="13">
        <f t="shared" si="25"/>
        <v>0.89746606387386285</v>
      </c>
      <c r="E292" s="13">
        <f t="shared" si="26"/>
        <v>6.0785275651081182E-8</v>
      </c>
      <c r="F292" s="13">
        <f t="shared" si="28"/>
        <v>8.5259300382127226</v>
      </c>
      <c r="G292" s="16">
        <f t="shared" si="29"/>
        <v>30693.348137565801</v>
      </c>
      <c r="H292" s="16">
        <f t="shared" si="30"/>
        <v>2581783.7039194969</v>
      </c>
      <c r="J292" s="30">
        <f t="shared" si="24"/>
        <v>-1.6521739130434782E-2</v>
      </c>
    </row>
    <row r="293" spans="1:10" x14ac:dyDescent="0.25">
      <c r="A293" s="13">
        <v>11</v>
      </c>
      <c r="B293" s="13">
        <v>2.7672619047619045</v>
      </c>
      <c r="C293" s="13">
        <f t="shared" si="27"/>
        <v>0.21478260869565216</v>
      </c>
      <c r="D293" s="13">
        <f t="shared" si="25"/>
        <v>0.88626342371436118</v>
      </c>
      <c r="E293" s="13">
        <f t="shared" si="26"/>
        <v>1.8114167253100283E-8</v>
      </c>
      <c r="F293" s="13">
        <f t="shared" si="28"/>
        <v>8.4195032498531202</v>
      </c>
      <c r="G293" s="16">
        <f t="shared" si="29"/>
        <v>30310.211699471234</v>
      </c>
      <c r="H293" s="16">
        <f t="shared" si="30"/>
        <v>2612093.9156189682</v>
      </c>
      <c r="J293" s="30">
        <f t="shared" si="24"/>
        <v>-1.6521739130434809E-2</v>
      </c>
    </row>
    <row r="294" spans="1:10" x14ac:dyDescent="0.25">
      <c r="A294" s="13">
        <v>12</v>
      </c>
      <c r="B294" s="13">
        <v>2.7642857142857142</v>
      </c>
      <c r="C294" s="13">
        <f t="shared" si="27"/>
        <v>0.19826086956521738</v>
      </c>
      <c r="D294" s="13">
        <f t="shared" si="25"/>
        <v>0.87525700822657082</v>
      </c>
      <c r="E294" s="13">
        <f t="shared" si="26"/>
        <v>4.4543915520979522E-9</v>
      </c>
      <c r="F294" s="13">
        <f t="shared" si="28"/>
        <v>8.3149417563280856</v>
      </c>
      <c r="G294" s="16">
        <f t="shared" si="29"/>
        <v>29933.790322781108</v>
      </c>
      <c r="H294" s="16">
        <f t="shared" si="30"/>
        <v>2642027.7059417493</v>
      </c>
      <c r="J294" s="30">
        <f t="shared" si="24"/>
        <v>-1.6521739130434782E-2</v>
      </c>
    </row>
    <row r="295" spans="1:10" x14ac:dyDescent="0.25">
      <c r="A295" s="13">
        <v>13</v>
      </c>
      <c r="B295" s="13">
        <v>2.7613095238095235</v>
      </c>
      <c r="C295" s="13">
        <f t="shared" si="27"/>
        <v>0.18173913043478263</v>
      </c>
      <c r="D295" s="13">
        <f t="shared" si="25"/>
        <v>0.86445421813789847</v>
      </c>
      <c r="E295" s="13">
        <f t="shared" si="26"/>
        <v>8.5848005777179709E-10</v>
      </c>
      <c r="F295" s="13">
        <f t="shared" si="28"/>
        <v>8.2123151066492373</v>
      </c>
      <c r="G295" s="16">
        <f t="shared" si="29"/>
        <v>29564.334383937254</v>
      </c>
      <c r="H295" s="16">
        <f t="shared" si="30"/>
        <v>2671592.0403256863</v>
      </c>
      <c r="J295" s="30">
        <f t="shared" si="24"/>
        <v>-1.6521739130434754E-2</v>
      </c>
    </row>
    <row r="296" spans="1:10" x14ac:dyDescent="0.25">
      <c r="A296" s="13">
        <v>14</v>
      </c>
      <c r="B296" s="13">
        <v>2.7583333333333333</v>
      </c>
      <c r="C296" s="13">
        <f t="shared" si="27"/>
        <v>0.16521739130434782</v>
      </c>
      <c r="D296" s="13">
        <f t="shared" si="25"/>
        <v>0.85386343955661514</v>
      </c>
      <c r="E296" s="13">
        <f t="shared" si="26"/>
        <v>1.2066762871282926E-10</v>
      </c>
      <c r="F296" s="13">
        <f t="shared" si="28"/>
        <v>8.1117026806145489</v>
      </c>
      <c r="G296" s="16">
        <f t="shared" si="29"/>
        <v>29202.129650212377</v>
      </c>
      <c r="H296" s="16">
        <f t="shared" si="30"/>
        <v>2700794.1699758987</v>
      </c>
      <c r="J296" s="30">
        <f t="shared" si="24"/>
        <v>-1.6521739130434809E-2</v>
      </c>
    </row>
    <row r="297" spans="1:10" x14ac:dyDescent="0.25">
      <c r="A297" s="13">
        <v>15</v>
      </c>
      <c r="B297" s="13">
        <v>2.7553571428571426</v>
      </c>
      <c r="C297" s="13">
        <f t="shared" si="27"/>
        <v>0.14869565217391306</v>
      </c>
      <c r="D297" s="13">
        <f t="shared" si="25"/>
        <v>0.84349428574770902</v>
      </c>
      <c r="E297" s="13">
        <f t="shared" si="26"/>
        <v>1.11516050735993E-11</v>
      </c>
      <c r="F297" s="13">
        <f t="shared" si="28"/>
        <v>8.0131957150492994</v>
      </c>
      <c r="G297" s="16">
        <f t="shared" si="29"/>
        <v>28847.504574177477</v>
      </c>
      <c r="H297" s="16">
        <f t="shared" si="30"/>
        <v>2729641.674550076</v>
      </c>
      <c r="J297" s="30">
        <f t="shared" si="24"/>
        <v>-1.6521739130434754E-2</v>
      </c>
    </row>
    <row r="298" spans="1:10" x14ac:dyDescent="0.25">
      <c r="A298" s="13">
        <v>16</v>
      </c>
      <c r="B298" s="13">
        <v>2.7523809523809524</v>
      </c>
      <c r="C298" s="13">
        <f t="shared" si="27"/>
        <v>0.13217391304347825</v>
      </c>
      <c r="D298" s="13">
        <f t="shared" si="25"/>
        <v>0.83335793125663238</v>
      </c>
      <c r="E298" s="13">
        <f t="shared" si="26"/>
        <v>5.8021258558395121E-13</v>
      </c>
      <c r="F298" s="13">
        <f t="shared" si="28"/>
        <v>7.9169003469612154</v>
      </c>
      <c r="G298" s="16">
        <f t="shared" si="29"/>
        <v>28500.841249060377</v>
      </c>
      <c r="H298" s="16">
        <f t="shared" si="30"/>
        <v>2758142.5157991364</v>
      </c>
      <c r="J298" s="30">
        <f t="shared" si="24"/>
        <v>-1.6521739130434809E-2</v>
      </c>
    </row>
    <row r="299" spans="1:10" x14ac:dyDescent="0.25">
      <c r="A299" s="13">
        <v>17</v>
      </c>
      <c r="B299" s="13">
        <v>2.7494047619047617</v>
      </c>
      <c r="C299" s="13">
        <f t="shared" si="27"/>
        <v>0.11565217391304349</v>
      </c>
      <c r="D299" s="13">
        <f t="shared" si="25"/>
        <v>0.82346758944723364</v>
      </c>
      <c r="E299" s="13">
        <f t="shared" si="26"/>
        <v>1.332645080344166E-14</v>
      </c>
      <c r="F299" s="13">
        <f t="shared" si="28"/>
        <v>7.8229420997492527</v>
      </c>
      <c r="G299" s="16">
        <f t="shared" si="29"/>
        <v>28162.591559097309</v>
      </c>
      <c r="H299" s="16">
        <f t="shared" si="30"/>
        <v>2786305.1073582335</v>
      </c>
      <c r="J299" s="30">
        <f t="shared" si="24"/>
        <v>-1.6521739130434768E-2</v>
      </c>
    </row>
    <row r="300" spans="1:10" x14ac:dyDescent="0.25">
      <c r="A300" s="13">
        <v>18</v>
      </c>
      <c r="B300" s="13">
        <v>2.7464285714285714</v>
      </c>
      <c r="C300" s="13">
        <f t="shared" si="27"/>
        <v>9.913043478260869E-2</v>
      </c>
      <c r="D300" s="13">
        <f t="shared" si="25"/>
        <v>0.8138392240297766</v>
      </c>
      <c r="E300" s="13">
        <f t="shared" si="26"/>
        <v>9.0180924605191953E-17</v>
      </c>
      <c r="F300" s="13">
        <f t="shared" si="28"/>
        <v>7.731472628282881</v>
      </c>
      <c r="G300" s="16">
        <f t="shared" si="29"/>
        <v>27833.30146181837</v>
      </c>
      <c r="H300" s="16">
        <f t="shared" si="30"/>
        <v>2814138.4088200517</v>
      </c>
      <c r="J300" s="30">
        <f t="shared" si="24"/>
        <v>-1.6521739130434795E-2</v>
      </c>
    </row>
    <row r="301" spans="1:10" x14ac:dyDescent="0.25">
      <c r="A301" s="13">
        <v>19</v>
      </c>
      <c r="B301" s="13">
        <v>2.7434523809523808</v>
      </c>
      <c r="C301" s="13">
        <f t="shared" si="27"/>
        <v>8.2608695652173908E-2</v>
      </c>
      <c r="D301" s="13">
        <f t="shared" si="25"/>
        <v>0.8044926669368172</v>
      </c>
      <c r="E301" s="13">
        <f t="shared" si="26"/>
        <v>8.6994406495274483E-20</v>
      </c>
      <c r="F301" s="13">
        <f t="shared" si="28"/>
        <v>7.6426803358997635</v>
      </c>
      <c r="G301" s="16">
        <f t="shared" si="29"/>
        <v>27513.649209239149</v>
      </c>
      <c r="H301" s="16">
        <f t="shared" si="30"/>
        <v>2841652.0580292908</v>
      </c>
      <c r="J301" s="30">
        <f t="shared" si="24"/>
        <v>-1.6521739130434782E-2</v>
      </c>
    </row>
    <row r="302" spans="1:10" x14ac:dyDescent="0.25">
      <c r="A302" s="13">
        <v>20</v>
      </c>
      <c r="B302" s="13">
        <v>2.7404761904761905</v>
      </c>
      <c r="C302" s="13">
        <f t="shared" si="27"/>
        <v>6.6086956521739126E-2</v>
      </c>
      <c r="D302" s="13">
        <f t="shared" si="25"/>
        <v>0.79545350192526432</v>
      </c>
      <c r="E302" s="13">
        <f t="shared" si="26"/>
        <v>2.8109238629485794E-24</v>
      </c>
      <c r="F302" s="13">
        <f t="shared" si="28"/>
        <v>7.5568082682900108</v>
      </c>
      <c r="G302" s="16">
        <f t="shared" si="29"/>
        <v>27204.509765844039</v>
      </c>
      <c r="H302" s="16">
        <f t="shared" si="30"/>
        <v>2868856.5677951346</v>
      </c>
      <c r="J302" s="30">
        <f t="shared" si="24"/>
        <v>-1.6521739130434782E-2</v>
      </c>
    </row>
    <row r="303" spans="1:10" x14ac:dyDescent="0.25">
      <c r="A303" s="13">
        <v>21</v>
      </c>
      <c r="B303" s="13">
        <v>2.7374999999999998</v>
      </c>
      <c r="C303" s="13">
        <f t="shared" si="27"/>
        <v>4.9565217391304345E-2</v>
      </c>
      <c r="D303" s="13">
        <f t="shared" si="25"/>
        <v>0.78675656279662398</v>
      </c>
      <c r="E303" s="13">
        <f t="shared" si="26"/>
        <v>1.0454716601068222E-31</v>
      </c>
      <c r="F303" s="13">
        <f t="shared" si="28"/>
        <v>7.4741873465679278</v>
      </c>
      <c r="G303" s="16">
        <f t="shared" si="29"/>
        <v>26907.07444764454</v>
      </c>
      <c r="H303" s="16">
        <f t="shared" si="30"/>
        <v>2895763.642242779</v>
      </c>
      <c r="J303" s="30">
        <f t="shared" si="24"/>
        <v>-1.6521739130434782E-2</v>
      </c>
    </row>
    <row r="304" spans="1:10" x14ac:dyDescent="0.25">
      <c r="A304" s="13">
        <v>22</v>
      </c>
      <c r="B304" s="13">
        <v>2.7345238095238091</v>
      </c>
      <c r="C304" s="13">
        <f t="shared" si="27"/>
        <v>3.3043478260869563E-2</v>
      </c>
      <c r="D304" s="13">
        <f t="shared" si="25"/>
        <v>0.77845345556780632</v>
      </c>
      <c r="E304" s="13">
        <f t="shared" si="26"/>
        <v>1.8660271175855868E-46</v>
      </c>
      <c r="F304" s="13">
        <f t="shared" si="28"/>
        <v>7.3953078278941602</v>
      </c>
      <c r="G304" s="16">
        <f t="shared" si="29"/>
        <v>26623.108180418978</v>
      </c>
      <c r="H304" s="16">
        <f t="shared" si="30"/>
        <v>2922386.7504231981</v>
      </c>
      <c r="J304" s="30">
        <f t="shared" si="24"/>
        <v>-1.6521739130434782E-2</v>
      </c>
    </row>
    <row r="305" spans="1:10" x14ac:dyDescent="0.25">
      <c r="A305" s="13">
        <v>23</v>
      </c>
      <c r="B305" s="13">
        <v>2.7315476190476189</v>
      </c>
      <c r="C305" s="13">
        <f t="shared" si="27"/>
        <v>1.6521739130434782E-2</v>
      </c>
      <c r="D305" s="13">
        <f t="shared" si="25"/>
        <v>0.77063344043074078</v>
      </c>
      <c r="E305" s="13">
        <f t="shared" si="26"/>
        <v>2.3259516401387426E-90</v>
      </c>
      <c r="F305" s="13">
        <f t="shared" si="28"/>
        <v>7.3210176840920376</v>
      </c>
      <c r="G305" s="16">
        <f t="shared" si="29"/>
        <v>26355.663662731335</v>
      </c>
      <c r="H305" s="16">
        <f t="shared" si="30"/>
        <v>2948742.4140859293</v>
      </c>
      <c r="J305" s="30">
        <f t="shared" si="24"/>
        <v>-1.6521739130434782E-2</v>
      </c>
    </row>
    <row r="306" spans="1:10" x14ac:dyDescent="0.25">
      <c r="A306" s="13">
        <v>24</v>
      </c>
      <c r="B306" s="13">
        <v>2.7285714285714282</v>
      </c>
      <c r="C306" s="13">
        <f t="shared" si="27"/>
        <v>0</v>
      </c>
      <c r="D306" s="13">
        <f t="shared" si="25"/>
        <v>0.76354657008160298</v>
      </c>
      <c r="E306" s="13">
        <f t="shared" si="26"/>
        <v>0</v>
      </c>
      <c r="F306" s="13">
        <f t="shared" si="28"/>
        <v>7.2536924157752285</v>
      </c>
      <c r="G306" s="16">
        <f t="shared" si="29"/>
        <v>26113.292696790824</v>
      </c>
      <c r="H306" s="16">
        <f t="shared" si="30"/>
        <v>2974855.7067827201</v>
      </c>
      <c r="J306" s="30">
        <f>C306-C305</f>
        <v>-1.6521739130434782E-2</v>
      </c>
    </row>
    <row r="307" spans="1:10" x14ac:dyDescent="0.25">
      <c r="A307" s="13">
        <v>25</v>
      </c>
      <c r="B307" s="13">
        <v>2.725595238095238</v>
      </c>
      <c r="C307" s="13">
        <f t="shared" si="27"/>
        <v>0</v>
      </c>
      <c r="D307" s="13">
        <f t="shared" si="25"/>
        <v>0.75734124777189682</v>
      </c>
      <c r="E307" s="13">
        <f t="shared" si="26"/>
        <v>0</v>
      </c>
      <c r="F307" s="13">
        <f t="shared" si="28"/>
        <v>7.1947418538330199</v>
      </c>
      <c r="G307" s="16">
        <f t="shared" si="29"/>
        <v>25901.070673798873</v>
      </c>
      <c r="H307" s="16">
        <f t="shared" si="30"/>
        <v>3000756.7774565187</v>
      </c>
      <c r="J307" s="30">
        <f>C307-C306</f>
        <v>0</v>
      </c>
    </row>
    <row r="308" spans="1:10" x14ac:dyDescent="0.25">
      <c r="A308" s="13">
        <v>26</v>
      </c>
      <c r="B308" s="13">
        <v>2.7226190476190473</v>
      </c>
      <c r="C308" s="13">
        <f t="shared" si="27"/>
        <v>0</v>
      </c>
      <c r="D308" s="13">
        <f t="shared" si="25"/>
        <v>0.75115282730213606</v>
      </c>
      <c r="E308" s="13">
        <f t="shared" si="26"/>
        <v>0</v>
      </c>
      <c r="F308" s="13">
        <f t="shared" si="28"/>
        <v>7.1359518593702926</v>
      </c>
      <c r="G308" s="16">
        <f t="shared" si="29"/>
        <v>25689.426693733054</v>
      </c>
      <c r="H308" s="16">
        <f t="shared" si="30"/>
        <v>3026446.2041502516</v>
      </c>
    </row>
    <row r="309" spans="1:10" x14ac:dyDescent="0.25">
      <c r="A309" s="13">
        <v>27</v>
      </c>
      <c r="B309" s="13">
        <v>2.719642857142857</v>
      </c>
      <c r="C309" s="13">
        <f t="shared" si="27"/>
        <v>0</v>
      </c>
      <c r="D309" s="13">
        <f t="shared" si="25"/>
        <v>0.74498135496141205</v>
      </c>
      <c r="E309" s="13">
        <f t="shared" si="26"/>
        <v>0</v>
      </c>
      <c r="F309" s="13">
        <f t="shared" si="28"/>
        <v>7.077322872133414</v>
      </c>
      <c r="G309" s="16">
        <f t="shared" si="29"/>
        <v>25478.36233968029</v>
      </c>
      <c r="H309" s="16">
        <f t="shared" si="30"/>
        <v>3051924.5664899317</v>
      </c>
    </row>
    <row r="310" spans="1:10" x14ac:dyDescent="0.25">
      <c r="A310" s="13">
        <v>28</v>
      </c>
      <c r="B310" s="13">
        <v>2.7166666666666663</v>
      </c>
      <c r="C310" s="13">
        <f t="shared" si="27"/>
        <v>0</v>
      </c>
      <c r="D310" s="13">
        <f t="shared" si="25"/>
        <v>0.73882687742122544</v>
      </c>
      <c r="E310" s="13">
        <f t="shared" si="26"/>
        <v>0</v>
      </c>
      <c r="F310" s="13">
        <f t="shared" si="28"/>
        <v>7.0188553355016419</v>
      </c>
      <c r="G310" s="16">
        <f t="shared" si="29"/>
        <v>25267.879207805912</v>
      </c>
      <c r="H310" s="16">
        <f t="shared" si="30"/>
        <v>3077192.4456977374</v>
      </c>
    </row>
    <row r="311" spans="1:10" x14ac:dyDescent="0.25">
      <c r="A311" s="13">
        <v>29</v>
      </c>
      <c r="B311" s="13">
        <v>2.7136904761904761</v>
      </c>
      <c r="C311" s="13">
        <f t="shared" si="27"/>
        <v>0</v>
      </c>
      <c r="D311" s="13">
        <f t="shared" si="25"/>
        <v>0.73268944174078865</v>
      </c>
      <c r="E311" s="13">
        <f t="shared" si="26"/>
        <v>0</v>
      </c>
      <c r="F311" s="13">
        <f t="shared" si="28"/>
        <v>6.960549696537492</v>
      </c>
      <c r="G311" s="16">
        <f t="shared" si="29"/>
        <v>25057.978907534973</v>
      </c>
      <c r="H311" s="16">
        <f t="shared" si="30"/>
        <v>3102250.4246052722</v>
      </c>
    </row>
    <row r="312" spans="1:10" x14ac:dyDescent="0.25">
      <c r="A312" s="13">
        <v>30</v>
      </c>
      <c r="B312" s="13">
        <v>2.7107142857142854</v>
      </c>
      <c r="C312" s="13">
        <f t="shared" si="27"/>
        <v>0</v>
      </c>
      <c r="D312" s="13">
        <f t="shared" si="25"/>
        <v>0.72656909537241543</v>
      </c>
      <c r="E312" s="13">
        <f t="shared" si="26"/>
        <v>0</v>
      </c>
      <c r="F312" s="13">
        <f t="shared" si="28"/>
        <v>6.9024064060379464</v>
      </c>
      <c r="G312" s="16">
        <f t="shared" si="29"/>
        <v>24848.663061736606</v>
      </c>
      <c r="H312" s="16">
        <f t="shared" si="30"/>
        <v>3127099.0876670089</v>
      </c>
    </row>
    <row r="313" spans="1:10" x14ac:dyDescent="0.25">
      <c r="A313" s="13">
        <v>31</v>
      </c>
      <c r="B313" s="13">
        <v>2.7077380952380952</v>
      </c>
      <c r="C313" s="13">
        <f t="shared" si="27"/>
        <v>0</v>
      </c>
      <c r="D313" s="13">
        <f t="shared" si="25"/>
        <v>0.72046588616703267</v>
      </c>
      <c r="E313" s="13">
        <f t="shared" si="26"/>
        <v>0</v>
      </c>
      <c r="F313" s="13">
        <f t="shared" si="28"/>
        <v>6.8444259185868104</v>
      </c>
      <c r="G313" s="16">
        <f t="shared" si="29"/>
        <v>24639.933306912517</v>
      </c>
      <c r="H313" s="16">
        <f t="shared" si="30"/>
        <v>3151739.0209739213</v>
      </c>
    </row>
    <row r="314" spans="1:10" x14ac:dyDescent="0.25">
      <c r="A314" s="13">
        <v>32</v>
      </c>
      <c r="B314" s="13">
        <v>2.7047619047619045</v>
      </c>
      <c r="C314" s="13">
        <f t="shared" si="27"/>
        <v>0</v>
      </c>
      <c r="D314" s="13">
        <f t="shared" si="25"/>
        <v>0.71437986237978446</v>
      </c>
      <c r="E314" s="13">
        <f t="shared" si="26"/>
        <v>0</v>
      </c>
      <c r="F314" s="13">
        <f t="shared" si="28"/>
        <v>6.7866086926079525</v>
      </c>
      <c r="G314" s="16">
        <f t="shared" si="29"/>
        <v>24431.791293388629</v>
      </c>
      <c r="H314" s="16">
        <f t="shared" si="30"/>
        <v>3176170.81226731</v>
      </c>
    </row>
    <row r="315" spans="1:10" x14ac:dyDescent="0.25">
      <c r="A315" s="13">
        <v>33</v>
      </c>
      <c r="B315" s="13">
        <v>2.7017857142857142</v>
      </c>
      <c r="C315" s="13">
        <f t="shared" si="27"/>
        <v>0</v>
      </c>
      <c r="D315" s="13">
        <f t="shared" si="25"/>
        <v>0.70831107267576343</v>
      </c>
      <c r="E315" s="13">
        <f t="shared" si="26"/>
        <v>0</v>
      </c>
      <c r="F315" s="13">
        <f t="shared" si="28"/>
        <v>6.7289551904197529</v>
      </c>
      <c r="G315" s="16">
        <f t="shared" si="29"/>
        <v>24224.238685511111</v>
      </c>
      <c r="H315" s="16">
        <f t="shared" si="30"/>
        <v>3200395.050952821</v>
      </c>
    </row>
    <row r="316" spans="1:10" x14ac:dyDescent="0.25">
      <c r="A316" s="13">
        <v>34</v>
      </c>
      <c r="B316" s="13">
        <v>2.6988095238095235</v>
      </c>
      <c r="C316" s="13">
        <f t="shared" si="27"/>
        <v>0</v>
      </c>
      <c r="D316" s="13">
        <f t="shared" si="25"/>
        <v>0.70225956613584051</v>
      </c>
      <c r="E316" s="13">
        <f t="shared" si="26"/>
        <v>0</v>
      </c>
      <c r="F316" s="13">
        <f t="shared" si="28"/>
        <v>6.6714658782904852</v>
      </c>
      <c r="G316" s="16">
        <f t="shared" si="29"/>
        <v>24017.277161845748</v>
      </c>
      <c r="H316" s="16">
        <f t="shared" si="30"/>
        <v>3224412.328114667</v>
      </c>
    </row>
    <row r="317" spans="1:10" x14ac:dyDescent="0.25">
      <c r="A317" s="13">
        <v>35</v>
      </c>
      <c r="B317" s="13">
        <v>2.6958333333333333</v>
      </c>
      <c r="C317" s="13">
        <f t="shared" si="27"/>
        <v>0</v>
      </c>
      <c r="D317" s="13">
        <f t="shared" si="25"/>
        <v>0.69622539226262736</v>
      </c>
      <c r="E317" s="13">
        <f t="shared" si="26"/>
        <v>0</v>
      </c>
      <c r="F317" s="13">
        <f t="shared" si="28"/>
        <v>6.6141412264949597</v>
      </c>
      <c r="G317" s="16">
        <f t="shared" si="29"/>
        <v>23810.908415381855</v>
      </c>
      <c r="H317" s="16">
        <f t="shared" si="30"/>
        <v>3248223.2365300488</v>
      </c>
    </row>
    <row r="318" spans="1:10" x14ac:dyDescent="0.25">
      <c r="A318" s="13">
        <v>36</v>
      </c>
      <c r="B318" s="13">
        <v>2.6928571428571426</v>
      </c>
      <c r="C318" s="13">
        <f t="shared" si="27"/>
        <v>0</v>
      </c>
      <c r="D318" s="13">
        <f t="shared" si="25"/>
        <v>0.6902086009865428</v>
      </c>
      <c r="E318" s="13">
        <f t="shared" si="26"/>
        <v>0</v>
      </c>
      <c r="F318" s="13">
        <f t="shared" si="28"/>
        <v>6.556981709372157</v>
      </c>
      <c r="G318" s="16">
        <f t="shared" si="29"/>
        <v>23605.134153739764</v>
      </c>
      <c r="H318" s="16">
        <f t="shared" si="30"/>
        <v>3271828.3706837883</v>
      </c>
    </row>
    <row r="319" spans="1:10" x14ac:dyDescent="0.25">
      <c r="A319" s="13">
        <v>37</v>
      </c>
      <c r="B319" s="13">
        <v>2.6898809523809524</v>
      </c>
      <c r="C319" s="13">
        <f t="shared" si="27"/>
        <v>0</v>
      </c>
      <c r="D319" s="13">
        <f t="shared" si="25"/>
        <v>0.68420924267201821</v>
      </c>
      <c r="E319" s="13">
        <f t="shared" si="26"/>
        <v>0</v>
      </c>
      <c r="F319" s="13">
        <f t="shared" si="28"/>
        <v>6.4999878053841726</v>
      </c>
      <c r="G319" s="16">
        <f t="shared" si="29"/>
        <v>23399.95609938302</v>
      </c>
      <c r="H319" s="16">
        <f t="shared" si="30"/>
        <v>3295228.3267831714</v>
      </c>
    </row>
    <row r="320" spans="1:10" x14ac:dyDescent="0.25">
      <c r="A320" s="13">
        <v>38</v>
      </c>
      <c r="B320" s="13">
        <v>2.6869047619047617</v>
      </c>
      <c r="C320" s="13">
        <f t="shared" si="27"/>
        <v>0</v>
      </c>
      <c r="D320" s="13">
        <f t="shared" si="25"/>
        <v>0.67822736812381468</v>
      </c>
      <c r="E320" s="13">
        <f t="shared" si="26"/>
        <v>0</v>
      </c>
      <c r="F320" s="13">
        <f t="shared" si="28"/>
        <v>6.4431599971762399</v>
      </c>
      <c r="G320" s="16">
        <f t="shared" si="29"/>
        <v>23195.375989834465</v>
      </c>
      <c r="H320" s="16">
        <f t="shared" si="30"/>
        <v>3318423.7027730057</v>
      </c>
    </row>
    <row r="321" spans="1:8" x14ac:dyDescent="0.25">
      <c r="A321" s="13">
        <v>39</v>
      </c>
      <c r="B321" s="13">
        <v>2.6839285714285714</v>
      </c>
      <c r="C321" s="13">
        <f t="shared" si="27"/>
        <v>0</v>
      </c>
      <c r="D321" s="13">
        <f t="shared" si="25"/>
        <v>0.67226302859348441</v>
      </c>
      <c r="E321" s="13">
        <f t="shared" si="26"/>
        <v>0</v>
      </c>
      <c r="F321" s="13">
        <f t="shared" si="28"/>
        <v>6.3864987716381023</v>
      </c>
      <c r="G321" s="16">
        <f t="shared" si="29"/>
        <v>22991.395577897169</v>
      </c>
      <c r="H321" s="16">
        <f t="shared" si="30"/>
        <v>3341415.098350903</v>
      </c>
    </row>
    <row r="322" spans="1:8" x14ac:dyDescent="0.25">
      <c r="A322" s="13">
        <v>40</v>
      </c>
      <c r="B322" s="13">
        <v>2.6809523809523808</v>
      </c>
      <c r="C322" s="13">
        <f t="shared" si="27"/>
        <v>0</v>
      </c>
      <c r="D322" s="13">
        <f t="shared" si="25"/>
        <v>0.66631627578595032</v>
      </c>
      <c r="E322" s="13">
        <f t="shared" si="26"/>
        <v>0</v>
      </c>
      <c r="F322" s="13">
        <f t="shared" si="28"/>
        <v>6.3300046199665276</v>
      </c>
      <c r="G322" s="16">
        <f t="shared" si="29"/>
        <v>22788.016631879498</v>
      </c>
      <c r="H322" s="16">
        <f t="shared" si="30"/>
        <v>3364203.1149827824</v>
      </c>
    </row>
    <row r="323" spans="1:8" x14ac:dyDescent="0.25">
      <c r="A323" s="13">
        <v>41</v>
      </c>
      <c r="B323" s="13">
        <v>2.6779761904761905</v>
      </c>
      <c r="C323" s="13">
        <f t="shared" si="27"/>
        <v>0</v>
      </c>
      <c r="D323" s="13">
        <f t="shared" si="25"/>
        <v>0.66038716186623725</v>
      </c>
      <c r="E323" s="13">
        <f t="shared" si="26"/>
        <v>0</v>
      </c>
      <c r="F323" s="13">
        <f t="shared" si="28"/>
        <v>6.2736780377292538</v>
      </c>
      <c r="G323" s="16">
        <f t="shared" si="29"/>
        <v>22585.240935825313</v>
      </c>
      <c r="H323" s="16">
        <f t="shared" si="30"/>
        <v>3386788.3559186077</v>
      </c>
    </row>
    <row r="324" spans="1:8" x14ac:dyDescent="0.25">
      <c r="A324" s="13">
        <v>42</v>
      </c>
      <c r="B324" s="13">
        <v>2.6749999999999998</v>
      </c>
      <c r="C324" s="13">
        <f t="shared" si="27"/>
        <v>0</v>
      </c>
      <c r="D324" s="13">
        <f t="shared" si="25"/>
        <v>0.65447573946632975</v>
      </c>
      <c r="E324" s="13">
        <f t="shared" si="26"/>
        <v>0</v>
      </c>
      <c r="F324" s="13">
        <f t="shared" si="28"/>
        <v>6.2175195249301325</v>
      </c>
      <c r="G324" s="16">
        <f t="shared" si="29"/>
        <v>22383.070289748477</v>
      </c>
      <c r="H324" s="16">
        <f t="shared" si="30"/>
        <v>3409171.4262083559</v>
      </c>
    </row>
    <row r="325" spans="1:8" x14ac:dyDescent="0.25">
      <c r="A325" s="13">
        <v>43</v>
      </c>
      <c r="B325" s="13">
        <v>2.6720238095238091</v>
      </c>
      <c r="C325" s="13">
        <f t="shared" si="27"/>
        <v>0</v>
      </c>
      <c r="D325" s="13">
        <f t="shared" si="25"/>
        <v>0.64858206169218635</v>
      </c>
      <c r="E325" s="13">
        <f t="shared" si="26"/>
        <v>0</v>
      </c>
      <c r="F325" s="13">
        <f t="shared" si="28"/>
        <v>6.1615295860757699</v>
      </c>
      <c r="G325" s="16">
        <f t="shared" si="29"/>
        <v>22181.506509872772</v>
      </c>
      <c r="H325" s="16">
        <f t="shared" si="30"/>
        <v>3431352.9327182285</v>
      </c>
    </row>
    <row r="326" spans="1:8" x14ac:dyDescent="0.25">
      <c r="A326" s="13">
        <v>44</v>
      </c>
      <c r="B326" s="13">
        <v>2.6690476190476189</v>
      </c>
      <c r="C326" s="13">
        <f t="shared" si="27"/>
        <v>0</v>
      </c>
      <c r="D326" s="13">
        <f t="shared" si="25"/>
        <v>0.64270618213089437</v>
      </c>
      <c r="E326" s="13">
        <f t="shared" si="26"/>
        <v>0</v>
      </c>
      <c r="F326" s="13">
        <f t="shared" si="28"/>
        <v>6.1057087302434967</v>
      </c>
      <c r="G326" s="16">
        <f t="shared" si="29"/>
        <v>21980.551428876588</v>
      </c>
      <c r="H326" s="16">
        <f t="shared" si="30"/>
        <v>3453333.4841471054</v>
      </c>
    </row>
    <row r="327" spans="1:8" x14ac:dyDescent="0.25">
      <c r="A327" s="13">
        <v>45</v>
      </c>
      <c r="B327" s="13">
        <v>2.6660714285714282</v>
      </c>
      <c r="C327" s="13">
        <f t="shared" si="27"/>
        <v>0</v>
      </c>
      <c r="D327" s="13">
        <f t="shared" si="25"/>
        <v>0.63684815485797563</v>
      </c>
      <c r="E327" s="13">
        <f t="shared" si="26"/>
        <v>0</v>
      </c>
      <c r="F327" s="13">
        <f t="shared" si="28"/>
        <v>6.0500574711507689</v>
      </c>
      <c r="G327" s="16">
        <f t="shared" si="29"/>
        <v>21780.206896142769</v>
      </c>
      <c r="H327" s="16">
        <f t="shared" si="30"/>
        <v>3475113.6910432479</v>
      </c>
    </row>
    <row r="328" spans="1:8" x14ac:dyDescent="0.25">
      <c r="A328" s="13">
        <v>46</v>
      </c>
      <c r="B328" s="13">
        <v>2.663095238095238</v>
      </c>
      <c r="C328" s="13">
        <f t="shared" si="27"/>
        <v>0</v>
      </c>
      <c r="D328" s="13">
        <f t="shared" si="25"/>
        <v>0.63100803444485887</v>
      </c>
      <c r="E328" s="13">
        <f t="shared" si="26"/>
        <v>0</v>
      </c>
      <c r="F328" s="13">
        <f t="shared" si="28"/>
        <v>5.9945763272261594</v>
      </c>
      <c r="G328" s="16">
        <f t="shared" si="29"/>
        <v>21580.474778014173</v>
      </c>
      <c r="H328" s="16">
        <f t="shared" si="30"/>
        <v>3496694.1658212622</v>
      </c>
    </row>
    <row r="329" spans="1:8" x14ac:dyDescent="0.25">
      <c r="A329" s="13">
        <v>47</v>
      </c>
      <c r="B329" s="13">
        <v>2.6601190476190473</v>
      </c>
      <c r="C329" s="13">
        <f t="shared" si="27"/>
        <v>0</v>
      </c>
      <c r="D329" s="13">
        <f t="shared" si="25"/>
        <v>0.62518587596649844</v>
      </c>
      <c r="E329" s="13">
        <f t="shared" si="26"/>
        <v>0</v>
      </c>
      <c r="F329" s="13">
        <f t="shared" si="28"/>
        <v>5.9392658216817349</v>
      </c>
      <c r="G329" s="16">
        <f t="shared" si="29"/>
        <v>21381.356958054246</v>
      </c>
      <c r="H329" s="16">
        <f t="shared" si="30"/>
        <v>3518075.5227793166</v>
      </c>
    </row>
    <row r="330" spans="1:8" x14ac:dyDescent="0.25">
      <c r="A330" s="13">
        <v>48</v>
      </c>
      <c r="B330" s="13">
        <v>2.657142857142857</v>
      </c>
      <c r="C330" s="13">
        <f t="shared" si="27"/>
        <v>0</v>
      </c>
      <c r="D330" s="13">
        <f t="shared" si="25"/>
        <v>0.61938173500917282</v>
      </c>
      <c r="E330" s="13">
        <f t="shared" si="26"/>
        <v>0</v>
      </c>
      <c r="F330" s="13">
        <f t="shared" si="28"/>
        <v>5.884126482587142</v>
      </c>
      <c r="G330" s="16">
        <f t="shared" si="29"/>
        <v>21182.855337313711</v>
      </c>
      <c r="H330" s="16">
        <f t="shared" si="30"/>
        <v>3539258.3781166305</v>
      </c>
    </row>
    <row r="331" spans="1:8" x14ac:dyDescent="0.25">
      <c r="A331" s="13">
        <v>49</v>
      </c>
      <c r="B331" s="13">
        <v>2.6541666666666663</v>
      </c>
      <c r="C331" s="13">
        <f t="shared" si="27"/>
        <v>0</v>
      </c>
      <c r="D331" s="13">
        <f t="shared" si="25"/>
        <v>0.61359566767843854</v>
      </c>
      <c r="E331" s="13">
        <f t="shared" si="26"/>
        <v>0</v>
      </c>
      <c r="F331" s="13">
        <f t="shared" si="28"/>
        <v>5.8291588429451657</v>
      </c>
      <c r="G331" s="16">
        <f t="shared" si="29"/>
        <v>20984.971834602598</v>
      </c>
      <c r="H331" s="16">
        <f t="shared" si="30"/>
        <v>3560243.3499512332</v>
      </c>
    </row>
    <row r="332" spans="1:8" x14ac:dyDescent="0.25">
      <c r="A332" s="13">
        <v>50</v>
      </c>
      <c r="B332" s="13">
        <v>2.6511904761904761</v>
      </c>
      <c r="C332" s="13">
        <f t="shared" si="27"/>
        <v>0</v>
      </c>
      <c r="D332" s="13">
        <f t="shared" si="25"/>
        <v>0.60782773060727402</v>
      </c>
      <c r="E332" s="13">
        <f t="shared" si="26"/>
        <v>0</v>
      </c>
      <c r="F332" s="13">
        <f t="shared" si="28"/>
        <v>5.7743634407691031</v>
      </c>
      <c r="G332" s="16">
        <f t="shared" si="29"/>
        <v>20787.708386768772</v>
      </c>
      <c r="H332" s="16">
        <f t="shared" si="30"/>
        <v>3581031.0583380018</v>
      </c>
    </row>
    <row r="333" spans="1:8" x14ac:dyDescent="0.25">
      <c r="A333" s="13">
        <v>51</v>
      </c>
      <c r="B333" s="13">
        <v>2.6482142857142854</v>
      </c>
      <c r="C333" s="13">
        <f t="shared" si="27"/>
        <v>0</v>
      </c>
      <c r="D333" s="13">
        <f t="shared" si="25"/>
        <v>0.60207798096438703</v>
      </c>
      <c r="E333" s="13">
        <f t="shared" si="26"/>
        <v>0</v>
      </c>
      <c r="F333" s="13">
        <f t="shared" si="28"/>
        <v>5.719740819161677</v>
      </c>
      <c r="G333" s="16">
        <f t="shared" si="29"/>
        <v>20591.066948982036</v>
      </c>
      <c r="H333" s="16">
        <f t="shared" si="30"/>
        <v>3601622.1252869838</v>
      </c>
    </row>
    <row r="334" spans="1:8" x14ac:dyDescent="0.25">
      <c r="A334" s="13">
        <v>52</v>
      </c>
      <c r="B334" s="13">
        <v>2.6452380952380952</v>
      </c>
      <c r="C334" s="13">
        <f t="shared" si="27"/>
        <v>0</v>
      </c>
      <c r="D334" s="13">
        <f t="shared" si="25"/>
        <v>0.59634647646272199</v>
      </c>
      <c r="E334" s="13">
        <f t="shared" si="26"/>
        <v>0</v>
      </c>
      <c r="F334" s="13">
        <f t="shared" si="28"/>
        <v>5.6652915263958592</v>
      </c>
      <c r="G334" s="16">
        <f t="shared" si="29"/>
        <v>20395.049495025094</v>
      </c>
      <c r="H334" s="16">
        <f t="shared" si="30"/>
        <v>3622017.1747820089</v>
      </c>
    </row>
    <row r="335" spans="1:8" x14ac:dyDescent="0.25">
      <c r="A335" s="13">
        <v>53</v>
      </c>
      <c r="B335" s="13">
        <v>2.6422619047619045</v>
      </c>
      <c r="C335" s="13">
        <f t="shared" si="27"/>
        <v>0</v>
      </c>
      <c r="D335" s="13">
        <f t="shared" si="25"/>
        <v>0.59063327536814392</v>
      </c>
      <c r="E335" s="13">
        <f t="shared" si="26"/>
        <v>0</v>
      </c>
      <c r="F335" s="13">
        <f t="shared" si="28"/>
        <v>5.6110161159973675</v>
      </c>
      <c r="G335" s="16">
        <f t="shared" si="29"/>
        <v>20199.658017590522</v>
      </c>
      <c r="H335" s="16">
        <f t="shared" si="30"/>
        <v>3642216.8327995995</v>
      </c>
    </row>
    <row r="336" spans="1:8" x14ac:dyDescent="0.25">
      <c r="A336" s="13">
        <v>54</v>
      </c>
      <c r="B336" s="13">
        <v>2.6392857142857142</v>
      </c>
      <c r="C336" s="13">
        <f t="shared" si="27"/>
        <v>0</v>
      </c>
      <c r="D336" s="13">
        <f t="shared" si="25"/>
        <v>0.58493843650833033</v>
      </c>
      <c r="E336" s="13">
        <f t="shared" si="26"/>
        <v>0</v>
      </c>
      <c r="F336" s="13">
        <f t="shared" si="28"/>
        <v>5.5569151468291382</v>
      </c>
      <c r="G336" s="16">
        <f t="shared" si="29"/>
        <v>20004.894528584897</v>
      </c>
      <c r="H336" s="16">
        <f t="shared" si="30"/>
        <v>3662221.7273281845</v>
      </c>
    </row>
    <row r="337" spans="1:8" x14ac:dyDescent="0.25">
      <c r="A337" s="13">
        <v>55</v>
      </c>
      <c r="B337" s="13">
        <v>2.6363095238095235</v>
      </c>
      <c r="C337" s="13">
        <f t="shared" si="27"/>
        <v>0</v>
      </c>
      <c r="D337" s="13">
        <f t="shared" si="25"/>
        <v>0.5792620192818515</v>
      </c>
      <c r="E337" s="13">
        <f t="shared" si="26"/>
        <v>0</v>
      </c>
      <c r="F337" s="13">
        <f t="shared" si="28"/>
        <v>5.502989183177589</v>
      </c>
      <c r="G337" s="16">
        <f t="shared" si="29"/>
        <v>19810.761059439319</v>
      </c>
      <c r="H337" s="16">
        <f t="shared" si="30"/>
        <v>3682032.4883876238</v>
      </c>
    </row>
    <row r="338" spans="1:8" x14ac:dyDescent="0.25">
      <c r="A338" s="13">
        <v>56</v>
      </c>
      <c r="B338" s="13">
        <v>2.6333333333333333</v>
      </c>
      <c r="C338" s="13">
        <f t="shared" si="27"/>
        <v>0</v>
      </c>
      <c r="D338" s="13">
        <f t="shared" ref="D338:D401" si="31">IF(B338&gt;$G$2,0.13*($G$9*C338^3)^0.5+0.6*($G$9*(B338-$G$2)^3)^0.5,IF(C338=0,0,0.13*($G$9*C338^3)^0.5*EXP((-3*($G$2-B338))/(C338*$G$12))))</f>
        <v>0.57360408366747151</v>
      </c>
      <c r="E338" s="13">
        <f t="shared" ref="E338:E401" si="32">IF(B338&gt;$G$4,0.13*($G$9*C338^3)^0.5+0.6*($G$9*(B338-$G$4)^3)^0.5,IF(C338=0,0,0.13*($G$9*C338^3)^0.5*EXP((-3*($G$4-B338))/(C338*$G$12))))</f>
        <v>0</v>
      </c>
      <c r="F338" s="13">
        <f t="shared" si="28"/>
        <v>5.4492387948409791</v>
      </c>
      <c r="G338" s="16">
        <f t="shared" si="29"/>
        <v>19617.259661427524</v>
      </c>
      <c r="H338" s="16">
        <f t="shared" si="30"/>
        <v>3701649.7480490515</v>
      </c>
    </row>
    <row r="339" spans="1:8" x14ac:dyDescent="0.25">
      <c r="A339" s="13">
        <v>57</v>
      </c>
      <c r="B339" s="13">
        <v>2.6303571428571426</v>
      </c>
      <c r="C339" s="13">
        <f t="shared" ref="C339:C402" si="33">IF(A339&lt;-24,0,IF(A339&lt;-1,((A339+24)/23)*$G$14,IF(A339&lt;1.1,$G$14,IF(A339&lt;24,((24-A339)/23)*$G$14,0))))</f>
        <v>0</v>
      </c>
      <c r="D339" s="13">
        <f t="shared" si="31"/>
        <v>0.56796469023364815</v>
      </c>
      <c r="E339" s="13">
        <f t="shared" si="32"/>
        <v>0</v>
      </c>
      <c r="F339" s="13">
        <f t="shared" ref="F339:F402" si="34">D339*$G$3+E339*$G$5</f>
        <v>5.3956645572196571</v>
      </c>
      <c r="G339" s="16">
        <f t="shared" ref="G339:G402" si="35">F339*3600</f>
        <v>19424.392405990766</v>
      </c>
      <c r="H339" s="16">
        <f t="shared" si="30"/>
        <v>3721074.1404550425</v>
      </c>
    </row>
    <row r="340" spans="1:8" x14ac:dyDescent="0.25">
      <c r="A340" s="13">
        <v>58</v>
      </c>
      <c r="B340" s="13">
        <v>2.6273809523809524</v>
      </c>
      <c r="C340" s="13">
        <f t="shared" si="33"/>
        <v>0</v>
      </c>
      <c r="D340" s="13">
        <f t="shared" si="31"/>
        <v>0.56234390014826752</v>
      </c>
      <c r="E340" s="13">
        <f t="shared" si="32"/>
        <v>0</v>
      </c>
      <c r="F340" s="13">
        <f t="shared" si="34"/>
        <v>5.3422670514085411</v>
      </c>
      <c r="G340" s="16">
        <f t="shared" si="35"/>
        <v>19232.161385070747</v>
      </c>
      <c r="H340" s="16">
        <f t="shared" ref="H340:H403" si="36">H339+G340</f>
        <v>3740306.301840113</v>
      </c>
    </row>
    <row r="341" spans="1:8" x14ac:dyDescent="0.25">
      <c r="A341" s="13">
        <v>59</v>
      </c>
      <c r="B341" s="13">
        <v>2.6244047619047617</v>
      </c>
      <c r="C341" s="13">
        <f t="shared" si="33"/>
        <v>0</v>
      </c>
      <c r="D341" s="13">
        <f t="shared" si="31"/>
        <v>0.55674177518858892</v>
      </c>
      <c r="E341" s="13">
        <f t="shared" si="32"/>
        <v>0</v>
      </c>
      <c r="F341" s="13">
        <f t="shared" si="34"/>
        <v>5.2890468642915947</v>
      </c>
      <c r="G341" s="16">
        <f t="shared" si="35"/>
        <v>19040.568711449741</v>
      </c>
      <c r="H341" s="16">
        <f t="shared" si="36"/>
        <v>3759346.8705515629</v>
      </c>
    </row>
    <row r="342" spans="1:8" x14ac:dyDescent="0.25">
      <c r="A342" s="13">
        <v>60</v>
      </c>
      <c r="B342" s="13">
        <v>2.6214285714285714</v>
      </c>
      <c r="C342" s="13">
        <f t="shared" si="33"/>
        <v>0</v>
      </c>
      <c r="D342" s="13">
        <f t="shared" si="31"/>
        <v>0.55115837775143839</v>
      </c>
      <c r="E342" s="13">
        <f t="shared" si="32"/>
        <v>0</v>
      </c>
      <c r="F342" s="13">
        <f t="shared" si="34"/>
        <v>5.2360045886386644</v>
      </c>
      <c r="G342" s="16">
        <f t="shared" si="35"/>
        <v>18849.616519099192</v>
      </c>
      <c r="H342" s="16">
        <f t="shared" si="36"/>
        <v>3778196.487070662</v>
      </c>
    </row>
    <row r="343" spans="1:8" x14ac:dyDescent="0.25">
      <c r="A343" s="13">
        <v>61</v>
      </c>
      <c r="B343" s="13">
        <v>2.6184523809523808</v>
      </c>
      <c r="C343" s="13">
        <f t="shared" si="33"/>
        <v>0</v>
      </c>
      <c r="D343" s="13">
        <f t="shared" si="31"/>
        <v>0.54559377086362748</v>
      </c>
      <c r="E343" s="13">
        <f t="shared" si="32"/>
        <v>0</v>
      </c>
      <c r="F343" s="13">
        <f t="shared" si="34"/>
        <v>5.1831408232044609</v>
      </c>
      <c r="G343" s="16">
        <f t="shared" si="35"/>
        <v>18659.306963536059</v>
      </c>
      <c r="H343" s="16">
        <f t="shared" si="36"/>
        <v>3796855.7940341979</v>
      </c>
    </row>
    <row r="344" spans="1:8" x14ac:dyDescent="0.25">
      <c r="A344" s="13">
        <v>62</v>
      </c>
      <c r="B344" s="13">
        <v>2.6154761904761905</v>
      </c>
      <c r="C344" s="13">
        <f t="shared" si="33"/>
        <v>0</v>
      </c>
      <c r="D344" s="13">
        <f t="shared" si="31"/>
        <v>0.54004801819263248</v>
      </c>
      <c r="E344" s="13">
        <f t="shared" si="32"/>
        <v>0</v>
      </c>
      <c r="F344" s="13">
        <f t="shared" si="34"/>
        <v>5.1304561728300087</v>
      </c>
      <c r="G344" s="16">
        <f t="shared" si="35"/>
        <v>18469.642222188031</v>
      </c>
      <c r="H344" s="16">
        <f t="shared" si="36"/>
        <v>3815325.4362563859</v>
      </c>
    </row>
    <row r="345" spans="1:8" x14ac:dyDescent="0.25">
      <c r="A345" s="13">
        <v>63</v>
      </c>
      <c r="B345" s="13">
        <v>2.6124999999999998</v>
      </c>
      <c r="C345" s="13">
        <f t="shared" si="33"/>
        <v>0</v>
      </c>
      <c r="D345" s="13">
        <f t="shared" si="31"/>
        <v>0.53452118405751647</v>
      </c>
      <c r="E345" s="13">
        <f t="shared" si="32"/>
        <v>0</v>
      </c>
      <c r="F345" s="13">
        <f t="shared" si="34"/>
        <v>5.0779512485464062</v>
      </c>
      <c r="G345" s="16">
        <f t="shared" si="35"/>
        <v>18280.624494767064</v>
      </c>
      <c r="H345" s="16">
        <f t="shared" si="36"/>
        <v>3833606.0607511532</v>
      </c>
    </row>
    <row r="346" spans="1:8" x14ac:dyDescent="0.25">
      <c r="A346" s="13">
        <v>64</v>
      </c>
      <c r="B346" s="13">
        <v>2.6095238095238091</v>
      </c>
      <c r="C346" s="13">
        <f t="shared" si="33"/>
        <v>0</v>
      </c>
      <c r="D346" s="13">
        <f t="shared" si="31"/>
        <v>0.52901333344012536</v>
      </c>
      <c r="E346" s="13">
        <f t="shared" si="32"/>
        <v>0</v>
      </c>
      <c r="F346" s="13">
        <f t="shared" si="34"/>
        <v>5.0256266676811912</v>
      </c>
      <c r="G346" s="16">
        <f t="shared" si="35"/>
        <v>18092.256003652288</v>
      </c>
      <c r="H346" s="16">
        <f t="shared" si="36"/>
        <v>3851698.3167548054</v>
      </c>
    </row>
    <row r="347" spans="1:8" x14ac:dyDescent="0.25">
      <c r="A347" s="13">
        <v>65</v>
      </c>
      <c r="B347" s="13">
        <v>2.6065476190476189</v>
      </c>
      <c r="C347" s="13">
        <f t="shared" si="33"/>
        <v>0</v>
      </c>
      <c r="D347" s="13">
        <f t="shared" si="31"/>
        <v>0.52352453199654758</v>
      </c>
      <c r="E347" s="13">
        <f t="shared" si="32"/>
        <v>0</v>
      </c>
      <c r="F347" s="13">
        <f t="shared" si="34"/>
        <v>4.9734830539672021</v>
      </c>
      <c r="G347" s="16">
        <f t="shared" si="35"/>
        <v>17904.538994281927</v>
      </c>
      <c r="H347" s="16">
        <f t="shared" si="36"/>
        <v>3869602.8557490874</v>
      </c>
    </row>
    <row r="348" spans="1:8" x14ac:dyDescent="0.25">
      <c r="A348" s="13">
        <v>66</v>
      </c>
      <c r="B348" s="13">
        <v>2.6035714285714282</v>
      </c>
      <c r="C348" s="13">
        <f t="shared" si="33"/>
        <v>0</v>
      </c>
      <c r="D348" s="13">
        <f t="shared" si="31"/>
        <v>0.51805484606885177</v>
      </c>
      <c r="E348" s="13">
        <f t="shared" si="32"/>
        <v>0</v>
      </c>
      <c r="F348" s="13">
        <f t="shared" si="34"/>
        <v>4.9215210376540917</v>
      </c>
      <c r="G348" s="16">
        <f t="shared" si="35"/>
        <v>17717.47573555473</v>
      </c>
      <c r="H348" s="16">
        <f t="shared" si="36"/>
        <v>3887320.3314846423</v>
      </c>
    </row>
    <row r="349" spans="1:8" x14ac:dyDescent="0.25">
      <c r="A349" s="13">
        <v>67</v>
      </c>
      <c r="B349" s="13">
        <v>2.600595238095238</v>
      </c>
      <c r="C349" s="13">
        <f t="shared" si="33"/>
        <v>0</v>
      </c>
      <c r="D349" s="13">
        <f t="shared" si="31"/>
        <v>0.51260434269712263</v>
      </c>
      <c r="E349" s="13">
        <f t="shared" si="32"/>
        <v>0</v>
      </c>
      <c r="F349" s="13">
        <f t="shared" si="34"/>
        <v>4.8697412556226647</v>
      </c>
      <c r="G349" s="16">
        <f t="shared" si="35"/>
        <v>17531.068520241592</v>
      </c>
      <c r="H349" s="16">
        <f t="shared" si="36"/>
        <v>3904851.4000048838</v>
      </c>
    </row>
    <row r="350" spans="1:8" x14ac:dyDescent="0.25">
      <c r="A350" s="13">
        <v>68</v>
      </c>
      <c r="B350" s="13">
        <v>2.5976190476190473</v>
      </c>
      <c r="C350" s="13">
        <f t="shared" si="33"/>
        <v>0</v>
      </c>
      <c r="D350" s="13">
        <f t="shared" si="31"/>
        <v>0.50717308963178065</v>
      </c>
      <c r="E350" s="13">
        <f t="shared" si="32"/>
        <v>0</v>
      </c>
      <c r="F350" s="13">
        <f t="shared" si="34"/>
        <v>4.8181443515019158</v>
      </c>
      <c r="G350" s="16">
        <f t="shared" si="35"/>
        <v>17345.319665406896</v>
      </c>
      <c r="H350" s="16">
        <f t="shared" si="36"/>
        <v>3922196.7196702906</v>
      </c>
    </row>
    <row r="351" spans="1:8" x14ac:dyDescent="0.25">
      <c r="A351" s="13">
        <v>69</v>
      </c>
      <c r="B351" s="13">
        <v>2.594642857142857</v>
      </c>
      <c r="C351" s="13">
        <f t="shared" si="33"/>
        <v>0</v>
      </c>
      <c r="D351" s="13">
        <f t="shared" si="31"/>
        <v>0.50176115534622279</v>
      </c>
      <c r="E351" s="13">
        <f t="shared" si="32"/>
        <v>0</v>
      </c>
      <c r="F351" s="13">
        <f t="shared" si="34"/>
        <v>4.7667309757891161</v>
      </c>
      <c r="G351" s="16">
        <f t="shared" si="35"/>
        <v>17160.231512840819</v>
      </c>
      <c r="H351" s="16">
        <f t="shared" si="36"/>
        <v>3939356.9511831314</v>
      </c>
    </row>
    <row r="352" spans="1:8" x14ac:dyDescent="0.25">
      <c r="A352" s="13">
        <v>70</v>
      </c>
      <c r="B352" s="13">
        <v>2.5916666666666663</v>
      </c>
      <c r="C352" s="13">
        <f t="shared" si="33"/>
        <v>0</v>
      </c>
      <c r="D352" s="13">
        <f t="shared" si="31"/>
        <v>0.49636860904976565</v>
      </c>
      <c r="E352" s="13">
        <f t="shared" si="32"/>
        <v>0</v>
      </c>
      <c r="F352" s="13">
        <f t="shared" si="34"/>
        <v>4.7155017859727737</v>
      </c>
      <c r="G352" s="16">
        <f t="shared" si="35"/>
        <v>16975.806429501987</v>
      </c>
      <c r="H352" s="16">
        <f t="shared" si="36"/>
        <v>3956332.7576126335</v>
      </c>
    </row>
    <row r="353" spans="1:8" x14ac:dyDescent="0.25">
      <c r="A353" s="13">
        <v>71</v>
      </c>
      <c r="B353" s="13">
        <v>2.5886904761904761</v>
      </c>
      <c r="C353" s="13">
        <f t="shared" si="33"/>
        <v>0</v>
      </c>
      <c r="D353" s="13">
        <f t="shared" si="31"/>
        <v>0.49099552070093044</v>
      </c>
      <c r="E353" s="13">
        <f t="shared" si="32"/>
        <v>0</v>
      </c>
      <c r="F353" s="13">
        <f t="shared" si="34"/>
        <v>4.6644574466588393</v>
      </c>
      <c r="G353" s="16">
        <f t="shared" si="35"/>
        <v>16792.046807971823</v>
      </c>
      <c r="H353" s="16">
        <f t="shared" si="36"/>
        <v>3973124.8044206053</v>
      </c>
    </row>
    <row r="354" spans="1:8" x14ac:dyDescent="0.25">
      <c r="A354" s="13">
        <v>72</v>
      </c>
      <c r="B354" s="13">
        <v>2.5857142857142854</v>
      </c>
      <c r="C354" s="13">
        <f t="shared" si="33"/>
        <v>0</v>
      </c>
      <c r="D354" s="13">
        <f t="shared" si="31"/>
        <v>0.48564196102105134</v>
      </c>
      <c r="E354" s="13">
        <f t="shared" si="32"/>
        <v>0</v>
      </c>
      <c r="F354" s="13">
        <f t="shared" si="34"/>
        <v>4.6135986296999878</v>
      </c>
      <c r="G354" s="16">
        <f t="shared" si="35"/>
        <v>16608.955066919956</v>
      </c>
      <c r="H354" s="16">
        <f t="shared" si="36"/>
        <v>3989733.7594875251</v>
      </c>
    </row>
    <row r="355" spans="1:8" x14ac:dyDescent="0.25">
      <c r="A355" s="13">
        <v>73</v>
      </c>
      <c r="B355" s="13">
        <v>2.5827380952380952</v>
      </c>
      <c r="C355" s="13">
        <f t="shared" si="33"/>
        <v>0</v>
      </c>
      <c r="D355" s="13">
        <f t="shared" si="31"/>
        <v>0.4803080015082466</v>
      </c>
      <c r="E355" s="13">
        <f t="shared" si="32"/>
        <v>0</v>
      </c>
      <c r="F355" s="13">
        <f t="shared" si="34"/>
        <v>4.562926014328343</v>
      </c>
      <c r="G355" s="16">
        <f t="shared" si="35"/>
        <v>16426.533651582035</v>
      </c>
      <c r="H355" s="16">
        <f t="shared" si="36"/>
        <v>4006160.2931391071</v>
      </c>
    </row>
    <row r="356" spans="1:8" x14ac:dyDescent="0.25">
      <c r="A356" s="13">
        <v>74</v>
      </c>
      <c r="B356" s="13">
        <v>2.5797619047619045</v>
      </c>
      <c r="C356" s="13">
        <f t="shared" si="33"/>
        <v>0</v>
      </c>
      <c r="D356" s="13">
        <f t="shared" si="31"/>
        <v>0.47499371445173688</v>
      </c>
      <c r="E356" s="13">
        <f t="shared" si="32"/>
        <v>0</v>
      </c>
      <c r="F356" s="13">
        <f t="shared" si="34"/>
        <v>4.5124402872915006</v>
      </c>
      <c r="G356" s="16">
        <f t="shared" si="35"/>
        <v>16244.785034249402</v>
      </c>
      <c r="H356" s="16">
        <f t="shared" si="36"/>
        <v>4022405.0781733566</v>
      </c>
    </row>
    <row r="357" spans="1:8" x14ac:dyDescent="0.25">
      <c r="A357" s="13">
        <v>75</v>
      </c>
      <c r="B357" s="13">
        <v>2.5767857142857142</v>
      </c>
      <c r="C357" s="13">
        <f t="shared" si="33"/>
        <v>0</v>
      </c>
      <c r="D357" s="13">
        <f t="shared" si="31"/>
        <v>0.46969917294654928</v>
      </c>
      <c r="E357" s="13">
        <f t="shared" si="32"/>
        <v>0</v>
      </c>
      <c r="F357" s="13">
        <f t="shared" si="34"/>
        <v>4.4621421429922181</v>
      </c>
      <c r="G357" s="16">
        <f t="shared" si="35"/>
        <v>16063.711714771985</v>
      </c>
      <c r="H357" s="16">
        <f t="shared" si="36"/>
        <v>4038468.7898881286</v>
      </c>
    </row>
    <row r="358" spans="1:8" x14ac:dyDescent="0.25">
      <c r="A358" s="13">
        <v>76</v>
      </c>
      <c r="B358" s="13">
        <v>2.5738095238095235</v>
      </c>
      <c r="C358" s="13">
        <f t="shared" si="33"/>
        <v>0</v>
      </c>
      <c r="D358" s="13">
        <f t="shared" si="31"/>
        <v>0.46442445090859347</v>
      </c>
      <c r="E358" s="13">
        <f t="shared" si="32"/>
        <v>0</v>
      </c>
      <c r="F358" s="13">
        <f t="shared" si="34"/>
        <v>4.4120322836316381</v>
      </c>
      <c r="G358" s="16">
        <f t="shared" si="35"/>
        <v>15883.316221073897</v>
      </c>
      <c r="H358" s="16">
        <f t="shared" si="36"/>
        <v>4054352.1061092024</v>
      </c>
    </row>
    <row r="359" spans="1:8" x14ac:dyDescent="0.25">
      <c r="A359" s="13">
        <v>77</v>
      </c>
      <c r="B359" s="13">
        <v>2.5708333333333333</v>
      </c>
      <c r="C359" s="13">
        <f t="shared" si="33"/>
        <v>0</v>
      </c>
      <c r="D359" s="13">
        <f t="shared" si="31"/>
        <v>0.45916962309014925</v>
      </c>
      <c r="E359" s="13">
        <f t="shared" si="32"/>
        <v>0</v>
      </c>
      <c r="F359" s="13">
        <f t="shared" si="34"/>
        <v>4.3621114193564177</v>
      </c>
      <c r="G359" s="16">
        <f t="shared" si="35"/>
        <v>15703.601109683104</v>
      </c>
      <c r="H359" s="16">
        <f t="shared" si="36"/>
        <v>4070055.7072188854</v>
      </c>
    </row>
    <row r="360" spans="1:8" x14ac:dyDescent="0.25">
      <c r="A360" s="13">
        <v>78</v>
      </c>
      <c r="B360" s="13">
        <v>2.5678571428571426</v>
      </c>
      <c r="C360" s="13">
        <f t="shared" si="33"/>
        <v>0</v>
      </c>
      <c r="D360" s="13">
        <f t="shared" si="31"/>
        <v>0.45393476509575226</v>
      </c>
      <c r="E360" s="13">
        <f t="shared" si="32"/>
        <v>0</v>
      </c>
      <c r="F360" s="13">
        <f t="shared" si="34"/>
        <v>4.3123802684096466</v>
      </c>
      <c r="G360" s="16">
        <f t="shared" si="35"/>
        <v>15524.568966274728</v>
      </c>
      <c r="H360" s="16">
        <f t="shared" si="36"/>
        <v>4085580.27618516</v>
      </c>
    </row>
    <row r="361" spans="1:8" x14ac:dyDescent="0.25">
      <c r="A361" s="13">
        <v>79</v>
      </c>
      <c r="B361" s="13">
        <v>2.5648809523809524</v>
      </c>
      <c r="C361" s="13">
        <f t="shared" si="33"/>
        <v>0</v>
      </c>
      <c r="D361" s="13">
        <f t="shared" si="31"/>
        <v>0.44871995339851994</v>
      </c>
      <c r="E361" s="13">
        <f t="shared" si="32"/>
        <v>0</v>
      </c>
      <c r="F361" s="13">
        <f t="shared" si="34"/>
        <v>4.2628395572859397</v>
      </c>
      <c r="G361" s="16">
        <f t="shared" si="35"/>
        <v>15346.222406229383</v>
      </c>
      <c r="H361" s="16">
        <f t="shared" si="36"/>
        <v>4100926.4985913895</v>
      </c>
    </row>
    <row r="362" spans="1:8" x14ac:dyDescent="0.25">
      <c r="A362" s="13">
        <v>80</v>
      </c>
      <c r="B362" s="13">
        <v>2.5619047619047617</v>
      </c>
      <c r="C362" s="13">
        <f t="shared" si="33"/>
        <v>0</v>
      </c>
      <c r="D362" s="13">
        <f t="shared" si="31"/>
        <v>0.44352526535690379</v>
      </c>
      <c r="E362" s="13">
        <f t="shared" si="32"/>
        <v>0</v>
      </c>
      <c r="F362" s="13">
        <f t="shared" si="34"/>
        <v>4.2134900208905863</v>
      </c>
      <c r="G362" s="16">
        <f t="shared" si="35"/>
        <v>15168.56407520611</v>
      </c>
      <c r="H362" s="16">
        <f t="shared" si="36"/>
        <v>4116095.0626665954</v>
      </c>
    </row>
    <row r="363" spans="1:8" x14ac:dyDescent="0.25">
      <c r="A363" s="13">
        <v>81</v>
      </c>
      <c r="B363" s="13">
        <v>2.5589285714285714</v>
      </c>
      <c r="C363" s="13">
        <f t="shared" si="33"/>
        <v>0</v>
      </c>
      <c r="D363" s="13">
        <f t="shared" si="31"/>
        <v>0.43835077923191251</v>
      </c>
      <c r="E363" s="13">
        <f t="shared" si="32"/>
        <v>0</v>
      </c>
      <c r="F363" s="13">
        <f t="shared" si="34"/>
        <v>4.1643324027031685</v>
      </c>
      <c r="G363" s="16">
        <f t="shared" si="35"/>
        <v>14991.596649731408</v>
      </c>
      <c r="H363" s="16">
        <f t="shared" si="36"/>
        <v>4131086.659316327</v>
      </c>
    </row>
    <row r="364" spans="1:8" x14ac:dyDescent="0.25">
      <c r="A364" s="13">
        <v>82</v>
      </c>
      <c r="B364" s="13">
        <v>2.5559523809523808</v>
      </c>
      <c r="C364" s="13">
        <f t="shared" si="33"/>
        <v>0</v>
      </c>
      <c r="D364" s="13">
        <f t="shared" si="31"/>
        <v>0.43319657420479352</v>
      </c>
      <c r="E364" s="13">
        <f t="shared" si="32"/>
        <v>0</v>
      </c>
      <c r="F364" s="13">
        <f t="shared" si="34"/>
        <v>4.1153674549455381</v>
      </c>
      <c r="G364" s="16">
        <f t="shared" si="35"/>
        <v>14815.322837803937</v>
      </c>
      <c r="H364" s="16">
        <f t="shared" si="36"/>
        <v>4145901.9821541309</v>
      </c>
    </row>
    <row r="365" spans="1:8" x14ac:dyDescent="0.25">
      <c r="A365" s="13">
        <v>83</v>
      </c>
      <c r="B365" s="13">
        <v>2.5529761904761905</v>
      </c>
      <c r="C365" s="13">
        <f t="shared" si="33"/>
        <v>0</v>
      </c>
      <c r="D365" s="13">
        <f t="shared" si="31"/>
        <v>0.42806273039521586</v>
      </c>
      <c r="E365" s="13">
        <f t="shared" si="32"/>
        <v>0</v>
      </c>
      <c r="F365" s="13">
        <f t="shared" si="34"/>
        <v>4.0665959387545509</v>
      </c>
      <c r="G365" s="16">
        <f t="shared" si="35"/>
        <v>14639.745379516384</v>
      </c>
      <c r="H365" s="16">
        <f t="shared" si="36"/>
        <v>4160541.7275336473</v>
      </c>
    </row>
    <row r="366" spans="1:8" x14ac:dyDescent="0.25">
      <c r="A366" s="13">
        <v>84</v>
      </c>
      <c r="B366" s="13">
        <v>2.5499999999999998</v>
      </c>
      <c r="C366" s="13">
        <f t="shared" si="33"/>
        <v>0</v>
      </c>
      <c r="D366" s="13">
        <f t="shared" si="31"/>
        <v>0.42294932887994924</v>
      </c>
      <c r="E366" s="13">
        <f t="shared" si="32"/>
        <v>0</v>
      </c>
      <c r="F366" s="13">
        <f t="shared" si="34"/>
        <v>4.0180186243595175</v>
      </c>
      <c r="G366" s="16">
        <f t="shared" si="35"/>
        <v>14464.867047694263</v>
      </c>
      <c r="H366" s="16">
        <f t="shared" si="36"/>
        <v>4175006.5945813414</v>
      </c>
    </row>
    <row r="367" spans="1:8" x14ac:dyDescent="0.25">
      <c r="A367" s="13">
        <v>85</v>
      </c>
      <c r="B367" s="13">
        <v>2.5440789473684209</v>
      </c>
      <c r="C367" s="13">
        <f t="shared" si="33"/>
        <v>0</v>
      </c>
      <c r="D367" s="13">
        <f t="shared" si="31"/>
        <v>0.41283746664640758</v>
      </c>
      <c r="E367" s="13">
        <f t="shared" si="32"/>
        <v>0</v>
      </c>
      <c r="F367" s="13">
        <f t="shared" si="34"/>
        <v>3.9219559331408722</v>
      </c>
      <c r="G367" s="16">
        <f t="shared" si="35"/>
        <v>14119.041359307141</v>
      </c>
      <c r="H367" s="16">
        <f t="shared" si="36"/>
        <v>4189125.6359406486</v>
      </c>
    </row>
    <row r="368" spans="1:8" x14ac:dyDescent="0.25">
      <c r="A368" s="13">
        <v>86</v>
      </c>
      <c r="B368" s="13">
        <v>2.5381578947368419</v>
      </c>
      <c r="C368" s="13">
        <f t="shared" si="33"/>
        <v>0</v>
      </c>
      <c r="D368" s="13">
        <f t="shared" si="31"/>
        <v>0.4028074988225282</v>
      </c>
      <c r="E368" s="13">
        <f t="shared" si="32"/>
        <v>0</v>
      </c>
      <c r="F368" s="13">
        <f t="shared" si="34"/>
        <v>3.8266712388140181</v>
      </c>
      <c r="G368" s="16">
        <f t="shared" si="35"/>
        <v>13776.016459730465</v>
      </c>
      <c r="H368" s="16">
        <f t="shared" si="36"/>
        <v>4202901.6524003791</v>
      </c>
    </row>
    <row r="369" spans="1:8" x14ac:dyDescent="0.25">
      <c r="A369" s="13">
        <v>87</v>
      </c>
      <c r="B369" s="13">
        <v>2.532236842105263</v>
      </c>
      <c r="C369" s="13">
        <f t="shared" si="33"/>
        <v>0</v>
      </c>
      <c r="D369" s="13">
        <f t="shared" si="31"/>
        <v>0.39286009961655871</v>
      </c>
      <c r="E369" s="13">
        <f t="shared" si="32"/>
        <v>0</v>
      </c>
      <c r="F369" s="13">
        <f t="shared" si="34"/>
        <v>3.7321709463573076</v>
      </c>
      <c r="G369" s="16">
        <f t="shared" si="35"/>
        <v>13435.815406886308</v>
      </c>
      <c r="H369" s="16">
        <f t="shared" si="36"/>
        <v>4216337.467807265</v>
      </c>
    </row>
    <row r="370" spans="1:8" x14ac:dyDescent="0.25">
      <c r="A370" s="13">
        <v>88</v>
      </c>
      <c r="B370" s="13">
        <v>2.5263157894736841</v>
      </c>
      <c r="C370" s="13">
        <f t="shared" si="33"/>
        <v>0</v>
      </c>
      <c r="D370" s="13">
        <f t="shared" si="31"/>
        <v>0.38299596016806581</v>
      </c>
      <c r="E370" s="13">
        <f t="shared" si="32"/>
        <v>0</v>
      </c>
      <c r="F370" s="13">
        <f t="shared" si="34"/>
        <v>3.6384616215966252</v>
      </c>
      <c r="G370" s="16">
        <f t="shared" si="35"/>
        <v>13098.461837747851</v>
      </c>
      <c r="H370" s="16">
        <f t="shared" si="36"/>
        <v>4229435.9296450131</v>
      </c>
    </row>
    <row r="371" spans="1:8" x14ac:dyDescent="0.25">
      <c r="A371" s="13">
        <v>89</v>
      </c>
      <c r="B371" s="13">
        <v>2.5203947368421051</v>
      </c>
      <c r="C371" s="13">
        <f t="shared" si="33"/>
        <v>0</v>
      </c>
      <c r="D371" s="13">
        <f t="shared" si="31"/>
        <v>0.37321578926870275</v>
      </c>
      <c r="E371" s="13">
        <f t="shared" si="32"/>
        <v>0</v>
      </c>
      <c r="F371" s="13">
        <f t="shared" si="34"/>
        <v>3.5455499980526759</v>
      </c>
      <c r="G371" s="16">
        <f t="shared" si="35"/>
        <v>12763.979992989633</v>
      </c>
      <c r="H371" s="16">
        <f t="shared" si="36"/>
        <v>4242199.9096380025</v>
      </c>
    </row>
    <row r="372" spans="1:8" x14ac:dyDescent="0.25">
      <c r="A372" s="13">
        <v>90</v>
      </c>
      <c r="B372" s="13">
        <v>2.5144736842105262</v>
      </c>
      <c r="C372" s="13">
        <f t="shared" si="33"/>
        <v>0</v>
      </c>
      <c r="D372" s="13">
        <f t="shared" si="31"/>
        <v>0.36352031412667923</v>
      </c>
      <c r="E372" s="13">
        <f t="shared" si="32"/>
        <v>0</v>
      </c>
      <c r="F372" s="13">
        <f t="shared" si="34"/>
        <v>3.4534429842034529</v>
      </c>
      <c r="G372" s="16">
        <f t="shared" si="35"/>
        <v>12432.39474313243</v>
      </c>
      <c r="H372" s="16">
        <f t="shared" si="36"/>
        <v>4254632.3043811349</v>
      </c>
    </row>
    <row r="373" spans="1:8" x14ac:dyDescent="0.25">
      <c r="A373" s="13">
        <v>91</v>
      </c>
      <c r="B373" s="13">
        <v>2.5085526315789473</v>
      </c>
      <c r="C373" s="13">
        <f t="shared" si="33"/>
        <v>0</v>
      </c>
      <c r="D373" s="13">
        <f t="shared" si="31"/>
        <v>0.35391028117840245</v>
      </c>
      <c r="E373" s="13">
        <f t="shared" si="32"/>
        <v>0</v>
      </c>
      <c r="F373" s="13">
        <f t="shared" si="34"/>
        <v>3.3621476711948235</v>
      </c>
      <c r="G373" s="16">
        <f t="shared" si="35"/>
        <v>12103.731616301364</v>
      </c>
      <c r="H373" s="16">
        <f t="shared" si="36"/>
        <v>4266736.0359974364</v>
      </c>
    </row>
    <row r="374" spans="1:8" x14ac:dyDescent="0.25">
      <c r="A374" s="13">
        <v>92</v>
      </c>
      <c r="B374" s="13">
        <v>2.5026315789473683</v>
      </c>
      <c r="C374" s="13">
        <f t="shared" si="33"/>
        <v>0</v>
      </c>
      <c r="D374" s="13">
        <f t="shared" si="31"/>
        <v>0.34438645695109849</v>
      </c>
      <c r="E374" s="13">
        <f t="shared" si="32"/>
        <v>0</v>
      </c>
      <c r="F374" s="13">
        <f t="shared" si="34"/>
        <v>3.2716713410354354</v>
      </c>
      <c r="G374" s="16">
        <f t="shared" si="35"/>
        <v>11778.016827727568</v>
      </c>
      <c r="H374" s="16">
        <f t="shared" si="36"/>
        <v>4278514.052825164</v>
      </c>
    </row>
    <row r="375" spans="1:8" x14ac:dyDescent="0.25">
      <c r="A375" s="13">
        <v>93</v>
      </c>
      <c r="B375" s="13">
        <v>2.4967105263157894</v>
      </c>
      <c r="C375" s="13">
        <f t="shared" si="33"/>
        <v>0</v>
      </c>
      <c r="D375" s="13">
        <f t="shared" si="31"/>
        <v>0.33494962898060521</v>
      </c>
      <c r="E375" s="13">
        <f t="shared" si="32"/>
        <v>0</v>
      </c>
      <c r="F375" s="13">
        <f t="shared" si="34"/>
        <v>3.1820214753157496</v>
      </c>
      <c r="G375" s="16">
        <f t="shared" si="35"/>
        <v>11455.277311136699</v>
      </c>
      <c r="H375" s="16">
        <f t="shared" si="36"/>
        <v>4289969.330136301</v>
      </c>
    </row>
    <row r="376" spans="1:8" x14ac:dyDescent="0.25">
      <c r="A376" s="13">
        <v>94</v>
      </c>
      <c r="B376" s="13">
        <v>2.4907894736842104</v>
      </c>
      <c r="C376" s="13">
        <f t="shared" si="33"/>
        <v>0</v>
      </c>
      <c r="D376" s="13">
        <f t="shared" si="31"/>
        <v>0.32560060678896097</v>
      </c>
      <c r="E376" s="13">
        <f t="shared" si="32"/>
        <v>0</v>
      </c>
      <c r="F376" s="13">
        <f t="shared" si="34"/>
        <v>3.0932057644951292</v>
      </c>
      <c r="G376" s="16">
        <f t="shared" si="35"/>
        <v>11135.540752182465</v>
      </c>
      <c r="H376" s="16">
        <f t="shared" si="36"/>
        <v>4301104.8708884837</v>
      </c>
    </row>
    <row r="377" spans="1:8" x14ac:dyDescent="0.25">
      <c r="A377" s="13">
        <v>95</v>
      </c>
      <c r="B377" s="13">
        <v>2.4848684210526315</v>
      </c>
      <c r="C377" s="13">
        <f t="shared" si="33"/>
        <v>0</v>
      </c>
      <c r="D377" s="13">
        <f t="shared" si="31"/>
        <v>0.31634022292689135</v>
      </c>
      <c r="E377" s="13">
        <f t="shared" si="32"/>
        <v>0</v>
      </c>
      <c r="F377" s="13">
        <f t="shared" si="34"/>
        <v>3.005232117805468</v>
      </c>
      <c r="G377" s="16">
        <f t="shared" si="35"/>
        <v>10818.835624099685</v>
      </c>
      <c r="H377" s="16">
        <f t="shared" si="36"/>
        <v>4311923.7065125834</v>
      </c>
    </row>
    <row r="378" spans="1:8" x14ac:dyDescent="0.25">
      <c r="A378" s="13">
        <v>96</v>
      </c>
      <c r="B378" s="13">
        <v>2.4789473684210526</v>
      </c>
      <c r="C378" s="13">
        <f t="shared" si="33"/>
        <v>0</v>
      </c>
      <c r="D378" s="13">
        <f t="shared" si="31"/>
        <v>0.3071693340868405</v>
      </c>
      <c r="E378" s="13">
        <f t="shared" si="32"/>
        <v>0</v>
      </c>
      <c r="F378" s="13">
        <f t="shared" si="34"/>
        <v>2.9181086738249848</v>
      </c>
      <c r="G378" s="16">
        <f t="shared" si="35"/>
        <v>10505.191225769946</v>
      </c>
      <c r="H378" s="16">
        <f t="shared" si="36"/>
        <v>4322428.8977383533</v>
      </c>
    </row>
    <row r="379" spans="1:8" x14ac:dyDescent="0.25">
      <c r="A379" s="13">
        <v>97</v>
      </c>
      <c r="B379" s="13">
        <v>2.4730263157894736</v>
      </c>
      <c r="C379" s="13">
        <f t="shared" si="33"/>
        <v>0</v>
      </c>
      <c r="D379" s="13">
        <f t="shared" si="31"/>
        <v>0.29808882229280881</v>
      </c>
      <c r="E379" s="13">
        <f t="shared" si="32"/>
        <v>0</v>
      </c>
      <c r="F379" s="13">
        <f t="shared" si="34"/>
        <v>2.8318438117816838</v>
      </c>
      <c r="G379" s="16">
        <f t="shared" si="35"/>
        <v>10194.637722414061</v>
      </c>
      <c r="H379" s="16">
        <f t="shared" si="36"/>
        <v>4332623.5354607673</v>
      </c>
    </row>
    <row r="380" spans="1:8" x14ac:dyDescent="0.25">
      <c r="A380" s="13">
        <v>98</v>
      </c>
      <c r="B380" s="13">
        <v>2.4671052631578947</v>
      </c>
      <c r="C380" s="13">
        <f t="shared" si="33"/>
        <v>0</v>
      </c>
      <c r="D380" s="13">
        <f t="shared" si="31"/>
        <v>0.28909959617394537</v>
      </c>
      <c r="E380" s="13">
        <f t="shared" si="32"/>
        <v>0</v>
      </c>
      <c r="F380" s="13">
        <f t="shared" si="34"/>
        <v>2.7464461636524811</v>
      </c>
      <c r="G380" s="16">
        <f t="shared" si="35"/>
        <v>9887.206189148932</v>
      </c>
      <c r="H380" s="16">
        <f t="shared" si="36"/>
        <v>4342510.7416499164</v>
      </c>
    </row>
    <row r="381" spans="1:8" x14ac:dyDescent="0.25">
      <c r="A381" s="13">
        <v>99</v>
      </c>
      <c r="B381" s="13">
        <v>2.4611842105263158</v>
      </c>
      <c r="C381" s="13">
        <f t="shared" si="33"/>
        <v>0</v>
      </c>
      <c r="D381" s="13">
        <f t="shared" si="31"/>
        <v>0.2802025923296349</v>
      </c>
      <c r="E381" s="13">
        <f t="shared" si="32"/>
        <v>0</v>
      </c>
      <c r="F381" s="13">
        <f t="shared" si="34"/>
        <v>2.6619246271315316</v>
      </c>
      <c r="G381" s="16">
        <f t="shared" si="35"/>
        <v>9582.928657673514</v>
      </c>
      <c r="H381" s="16">
        <f t="shared" si="36"/>
        <v>4352093.6703075897</v>
      </c>
    </row>
    <row r="382" spans="1:8" x14ac:dyDescent="0.25">
      <c r="A382" s="13">
        <v>100</v>
      </c>
      <c r="B382" s="13">
        <v>2.4552631578947368</v>
      </c>
      <c r="C382" s="13">
        <f t="shared" si="33"/>
        <v>0</v>
      </c>
      <c r="D382" s="13">
        <f t="shared" si="31"/>
        <v>0.2713987767947057</v>
      </c>
      <c r="E382" s="13">
        <f t="shared" si="32"/>
        <v>0</v>
      </c>
      <c r="F382" s="13">
        <f t="shared" si="34"/>
        <v>2.5782883795497042</v>
      </c>
      <c r="G382" s="16">
        <f t="shared" si="35"/>
        <v>9281.8381663789351</v>
      </c>
      <c r="H382" s="16">
        <f t="shared" si="36"/>
        <v>4361375.5084739691</v>
      </c>
    </row>
    <row r="383" spans="1:8" x14ac:dyDescent="0.25">
      <c r="A383" s="13">
        <v>101</v>
      </c>
      <c r="B383" s="13">
        <v>2.4493421052631579</v>
      </c>
      <c r="C383" s="13">
        <f t="shared" si="33"/>
        <v>0</v>
      </c>
      <c r="D383" s="13">
        <f t="shared" si="31"/>
        <v>0.26268914661440412</v>
      </c>
      <c r="E383" s="13">
        <f t="shared" si="32"/>
        <v>0</v>
      </c>
      <c r="F383" s="13">
        <f t="shared" si="34"/>
        <v>2.4955468928368392</v>
      </c>
      <c r="G383" s="16">
        <f t="shared" si="35"/>
        <v>8983.9688142126215</v>
      </c>
      <c r="H383" s="16">
        <f t="shared" si="36"/>
        <v>4370359.4772881819</v>
      </c>
    </row>
    <row r="384" spans="1:8" x14ac:dyDescent="0.25">
      <c r="A384" s="13">
        <v>102</v>
      </c>
      <c r="B384" s="13">
        <v>2.4434210526315789</v>
      </c>
      <c r="C384" s="13">
        <f t="shared" si="33"/>
        <v>0</v>
      </c>
      <c r="D384" s="13">
        <f t="shared" si="31"/>
        <v>0.25407473153994031</v>
      </c>
      <c r="E384" s="13">
        <f t="shared" si="32"/>
        <v>0</v>
      </c>
      <c r="F384" s="13">
        <f t="shared" si="34"/>
        <v>2.4137099496294327</v>
      </c>
      <c r="G384" s="16">
        <f t="shared" si="35"/>
        <v>8689.3558186659575</v>
      </c>
      <c r="H384" s="16">
        <f t="shared" si="36"/>
        <v>4379048.8331068475</v>
      </c>
    </row>
    <row r="385" spans="1:8" x14ac:dyDescent="0.25">
      <c r="A385" s="13">
        <v>103</v>
      </c>
      <c r="B385" s="13">
        <v>2.4375</v>
      </c>
      <c r="C385" s="13">
        <f t="shared" si="33"/>
        <v>0</v>
      </c>
      <c r="D385" s="13">
        <f t="shared" si="31"/>
        <v>0.24555659585673908</v>
      </c>
      <c r="E385" s="13">
        <f t="shared" si="32"/>
        <v>0</v>
      </c>
      <c r="F385" s="13">
        <f t="shared" si="34"/>
        <v>2.3327876606390214</v>
      </c>
      <c r="G385" s="16">
        <f t="shared" si="35"/>
        <v>8398.0355783004779</v>
      </c>
      <c r="H385" s="16">
        <f t="shared" si="36"/>
        <v>4387446.8686851477</v>
      </c>
    </row>
    <row r="386" spans="1:8" x14ac:dyDescent="0.25">
      <c r="A386" s="13">
        <v>104</v>
      </c>
      <c r="B386" s="13">
        <v>2.4315789473684211</v>
      </c>
      <c r="C386" s="13">
        <f t="shared" si="33"/>
        <v>0</v>
      </c>
      <c r="D386" s="13">
        <f t="shared" si="31"/>
        <v>0.23713584035905713</v>
      </c>
      <c r="E386" s="13">
        <f t="shared" si="32"/>
        <v>0</v>
      </c>
      <c r="F386" s="13">
        <f t="shared" si="34"/>
        <v>2.2527904834110428</v>
      </c>
      <c r="G386" s="16">
        <f t="shared" si="35"/>
        <v>8110.0457402797538</v>
      </c>
      <c r="H386" s="16">
        <f t="shared" si="36"/>
        <v>4395556.9144254271</v>
      </c>
    </row>
    <row r="387" spans="1:8" x14ac:dyDescent="0.25">
      <c r="A387" s="13">
        <v>105</v>
      </c>
      <c r="B387" s="13">
        <v>2.4256578947368421</v>
      </c>
      <c r="C387" s="13">
        <f t="shared" si="33"/>
        <v>0</v>
      </c>
      <c r="D387" s="13">
        <f t="shared" si="31"/>
        <v>0.2288136044863868</v>
      </c>
      <c r="E387" s="13">
        <f t="shared" si="32"/>
        <v>0</v>
      </c>
      <c r="F387" s="13">
        <f t="shared" si="34"/>
        <v>2.1737292426206745</v>
      </c>
      <c r="G387" s="16">
        <f t="shared" si="35"/>
        <v>7825.4252734344282</v>
      </c>
      <c r="H387" s="16">
        <f t="shared" si="36"/>
        <v>4403382.3396988614</v>
      </c>
    </row>
    <row r="388" spans="1:8" x14ac:dyDescent="0.25">
      <c r="A388" s="13">
        <v>106</v>
      </c>
      <c r="B388" s="13">
        <v>2.4197368421052627</v>
      </c>
      <c r="C388" s="13">
        <f t="shared" si="33"/>
        <v>0</v>
      </c>
      <c r="D388" s="13">
        <f t="shared" si="31"/>
        <v>0.22059106863909922</v>
      </c>
      <c r="E388" s="13">
        <f t="shared" si="32"/>
        <v>0</v>
      </c>
      <c r="F388" s="13">
        <f t="shared" si="34"/>
        <v>2.0956151520714426</v>
      </c>
      <c r="G388" s="16">
        <f t="shared" si="35"/>
        <v>7544.2145474571935</v>
      </c>
      <c r="H388" s="16">
        <f t="shared" si="36"/>
        <v>4410926.5542463185</v>
      </c>
    </row>
    <row r="389" spans="1:8" x14ac:dyDescent="0.25">
      <c r="A389" s="13">
        <v>107</v>
      </c>
      <c r="B389" s="13">
        <v>2.4138157894736838</v>
      </c>
      <c r="C389" s="13">
        <f t="shared" si="33"/>
        <v>0</v>
      </c>
      <c r="D389" s="13">
        <f t="shared" si="31"/>
        <v>0.21246945669314235</v>
      </c>
      <c r="E389" s="13">
        <f t="shared" si="32"/>
        <v>0</v>
      </c>
      <c r="F389" s="13">
        <f t="shared" si="34"/>
        <v>2.0184598385848522</v>
      </c>
      <c r="G389" s="16">
        <f t="shared" si="35"/>
        <v>7266.4554189054679</v>
      </c>
      <c r="H389" s="16">
        <f t="shared" si="36"/>
        <v>4418193.0096652238</v>
      </c>
    </row>
    <row r="390" spans="1:8" x14ac:dyDescent="0.25">
      <c r="A390" s="13">
        <v>108</v>
      </c>
      <c r="B390" s="13">
        <v>2.4078947368421049</v>
      </c>
      <c r="C390" s="13">
        <f t="shared" si="33"/>
        <v>0</v>
      </c>
      <c r="D390" s="13">
        <f t="shared" si="31"/>
        <v>0.20445003873634052</v>
      </c>
      <c r="E390" s="13">
        <f t="shared" si="32"/>
        <v>0</v>
      </c>
      <c r="F390" s="13">
        <f t="shared" si="34"/>
        <v>1.9422753679952349</v>
      </c>
      <c r="G390" s="16">
        <f t="shared" si="35"/>
        <v>6992.1913247828461</v>
      </c>
      <c r="H390" s="16">
        <f t="shared" si="36"/>
        <v>4425185.2009900063</v>
      </c>
    </row>
    <row r="391" spans="1:8" x14ac:dyDescent="0.25">
      <c r="A391" s="13">
        <v>109</v>
      </c>
      <c r="B391" s="13">
        <v>2.4019736842105259</v>
      </c>
      <c r="C391" s="13">
        <f t="shared" si="33"/>
        <v>0</v>
      </c>
      <c r="D391" s="13">
        <f t="shared" si="31"/>
        <v>0.19653413405206957</v>
      </c>
      <c r="E391" s="13">
        <f t="shared" si="32"/>
        <v>0</v>
      </c>
      <c r="F391" s="13">
        <f t="shared" si="34"/>
        <v>1.8670742734946608</v>
      </c>
      <c r="G391" s="16">
        <f t="shared" si="35"/>
        <v>6721.4673845807793</v>
      </c>
      <c r="H391" s="16">
        <f t="shared" si="36"/>
        <v>4431906.6683745869</v>
      </c>
    </row>
    <row r="392" spans="1:8" x14ac:dyDescent="0.25">
      <c r="A392" s="13">
        <v>110</v>
      </c>
      <c r="B392" s="13">
        <v>2.396052631578947</v>
      </c>
      <c r="C392" s="13">
        <f t="shared" si="33"/>
        <v>0</v>
      </c>
      <c r="D392" s="13">
        <f t="shared" si="31"/>
        <v>0.18872311437981601</v>
      </c>
      <c r="E392" s="13">
        <f t="shared" si="32"/>
        <v>0</v>
      </c>
      <c r="F392" s="13">
        <f t="shared" si="34"/>
        <v>1.792869586608252</v>
      </c>
      <c r="G392" s="16">
        <f t="shared" si="35"/>
        <v>6454.3305117897071</v>
      </c>
      <c r="H392" s="16">
        <f t="shared" si="36"/>
        <v>4438360.9988863766</v>
      </c>
    </row>
    <row r="393" spans="1:8" x14ac:dyDescent="0.25">
      <c r="A393" s="13">
        <v>111</v>
      </c>
      <c r="B393" s="13">
        <v>2.3901315789473681</v>
      </c>
      <c r="C393" s="13">
        <f t="shared" si="33"/>
        <v>0</v>
      </c>
      <c r="D393" s="13">
        <f t="shared" si="31"/>
        <v>0.18101840748656697</v>
      </c>
      <c r="E393" s="13">
        <f t="shared" si="32"/>
        <v>0</v>
      </c>
      <c r="F393" s="13">
        <f t="shared" si="34"/>
        <v>1.7196748711223862</v>
      </c>
      <c r="G393" s="16">
        <f t="shared" si="35"/>
        <v>6190.82953604059</v>
      </c>
      <c r="H393" s="16">
        <f t="shared" si="36"/>
        <v>4444551.8284224169</v>
      </c>
    </row>
    <row r="394" spans="1:8" x14ac:dyDescent="0.25">
      <c r="A394" s="13">
        <v>112</v>
      </c>
      <c r="B394" s="13">
        <v>2.3842105263157891</v>
      </c>
      <c r="C394" s="13">
        <f t="shared" si="33"/>
        <v>0</v>
      </c>
      <c r="D394" s="13">
        <f t="shared" si="31"/>
        <v>0.1734215010882009</v>
      </c>
      <c r="E394" s="13">
        <f t="shared" si="32"/>
        <v>0</v>
      </c>
      <c r="F394" s="13">
        <f t="shared" si="34"/>
        <v>1.6475042603379084</v>
      </c>
      <c r="G394" s="16">
        <f t="shared" si="35"/>
        <v>5931.0153372164705</v>
      </c>
      <c r="H394" s="16">
        <f t="shared" si="36"/>
        <v>4450482.8437596336</v>
      </c>
    </row>
    <row r="395" spans="1:8" x14ac:dyDescent="0.25">
      <c r="A395" s="13">
        <v>113</v>
      </c>
      <c r="B395" s="13">
        <v>2.3782894736842102</v>
      </c>
      <c r="C395" s="13">
        <f t="shared" si="33"/>
        <v>0</v>
      </c>
      <c r="D395" s="13">
        <f t="shared" si="31"/>
        <v>0.16593394716625684</v>
      </c>
      <c r="E395" s="13">
        <f t="shared" si="32"/>
        <v>0</v>
      </c>
      <c r="F395" s="13">
        <f t="shared" si="34"/>
        <v>1.57637249807944</v>
      </c>
      <c r="G395" s="16">
        <f t="shared" si="35"/>
        <v>5674.9409930859838</v>
      </c>
      <c r="H395" s="16">
        <f t="shared" si="36"/>
        <v>4456157.78475272</v>
      </c>
    </row>
    <row r="396" spans="1:8" x14ac:dyDescent="0.25">
      <c r="A396" s="13">
        <v>114</v>
      </c>
      <c r="B396" s="13">
        <v>2.3723684210526312</v>
      </c>
      <c r="C396" s="13">
        <f t="shared" si="33"/>
        <v>0</v>
      </c>
      <c r="D396" s="13">
        <f t="shared" si="31"/>
        <v>0.15855736673286897</v>
      </c>
      <c r="E396" s="13">
        <f t="shared" si="32"/>
        <v>0</v>
      </c>
      <c r="F396" s="13">
        <f t="shared" si="34"/>
        <v>1.5062949839622553</v>
      </c>
      <c r="G396" s="16">
        <f t="shared" si="35"/>
        <v>5422.6619422641188</v>
      </c>
      <c r="H396" s="16">
        <f t="shared" si="36"/>
        <v>4461580.4466949841</v>
      </c>
    </row>
    <row r="397" spans="1:8" x14ac:dyDescent="0.25">
      <c r="A397" s="13">
        <v>115</v>
      </c>
      <c r="B397" s="13">
        <v>2.3664473684210523</v>
      </c>
      <c r="C397" s="13">
        <f t="shared" si="33"/>
        <v>0</v>
      </c>
      <c r="D397" s="13">
        <f t="shared" si="31"/>
        <v>0.1512934551055263</v>
      </c>
      <c r="E397" s="13">
        <f t="shared" si="32"/>
        <v>0</v>
      </c>
      <c r="F397" s="13">
        <f t="shared" si="34"/>
        <v>1.4372878235025</v>
      </c>
      <c r="G397" s="16">
        <f t="shared" si="35"/>
        <v>5174.2361646089994</v>
      </c>
      <c r="H397" s="16">
        <f t="shared" si="36"/>
        <v>4466754.6828595931</v>
      </c>
    </row>
    <row r="398" spans="1:8" x14ac:dyDescent="0.25">
      <c r="A398" s="13">
        <v>116</v>
      </c>
      <c r="B398" s="13">
        <v>2.3605263157894734</v>
      </c>
      <c r="C398" s="13">
        <f t="shared" si="33"/>
        <v>0</v>
      </c>
      <c r="D398" s="13">
        <f t="shared" si="31"/>
        <v>0.14414398776402085</v>
      </c>
      <c r="E398" s="13">
        <f t="shared" si="32"/>
        <v>0</v>
      </c>
      <c r="F398" s="13">
        <f t="shared" si="34"/>
        <v>1.369367883758198</v>
      </c>
      <c r="G398" s="16">
        <f t="shared" si="35"/>
        <v>4929.7243815295124</v>
      </c>
      <c r="H398" s="16">
        <f t="shared" si="36"/>
        <v>4471684.4072411228</v>
      </c>
    </row>
    <row r="399" spans="1:8" x14ac:dyDescent="0.25">
      <c r="A399" s="13">
        <v>117</v>
      </c>
      <c r="B399" s="13">
        <v>2.3546052631578944</v>
      </c>
      <c r="C399" s="13">
        <f t="shared" si="33"/>
        <v>0</v>
      </c>
      <c r="D399" s="13">
        <f t="shared" si="31"/>
        <v>0.13711082687490908</v>
      </c>
      <c r="E399" s="13">
        <f t="shared" si="32"/>
        <v>0</v>
      </c>
      <c r="F399" s="13">
        <f t="shared" si="34"/>
        <v>1.3025528553116363</v>
      </c>
      <c r="G399" s="16">
        <f t="shared" si="35"/>
        <v>4689.1902791218909</v>
      </c>
      <c r="H399" s="16">
        <f t="shared" si="36"/>
        <v>4476373.5975202443</v>
      </c>
    </row>
    <row r="400" spans="1:8" x14ac:dyDescent="0.25">
      <c r="A400" s="13">
        <v>118</v>
      </c>
      <c r="B400" s="13">
        <v>2.3486842105263155</v>
      </c>
      <c r="C400" s="13">
        <f t="shared" si="33"/>
        <v>0</v>
      </c>
      <c r="D400" s="13">
        <f t="shared" si="31"/>
        <v>0.1301959285846146</v>
      </c>
      <c r="E400" s="13">
        <f t="shared" si="32"/>
        <v>0</v>
      </c>
      <c r="F400" s="13">
        <f t="shared" si="34"/>
        <v>1.2368613215538387</v>
      </c>
      <c r="G400" s="16">
        <f t="shared" si="35"/>
        <v>4452.7007575938187</v>
      </c>
      <c r="H400" s="16">
        <f t="shared" si="36"/>
        <v>4480826.2982778382</v>
      </c>
    </row>
    <row r="401" spans="1:8" x14ac:dyDescent="0.25">
      <c r="A401" s="13">
        <v>119</v>
      </c>
      <c r="B401" s="13">
        <v>2.3427631578947365</v>
      </c>
      <c r="C401" s="13">
        <f t="shared" si="33"/>
        <v>0</v>
      </c>
      <c r="D401" s="13">
        <f t="shared" si="31"/>
        <v>0.12340135120168427</v>
      </c>
      <c r="E401" s="13">
        <f t="shared" si="32"/>
        <v>0</v>
      </c>
      <c r="F401" s="13">
        <f t="shared" si="34"/>
        <v>1.1723128364160007</v>
      </c>
      <c r="G401" s="16">
        <f t="shared" si="35"/>
        <v>4220.3262110976029</v>
      </c>
      <c r="H401" s="16">
        <f t="shared" si="36"/>
        <v>4485046.6244889358</v>
      </c>
    </row>
    <row r="402" spans="1:8" x14ac:dyDescent="0.25">
      <c r="A402" s="13">
        <v>120</v>
      </c>
      <c r="B402" s="13">
        <v>2.3368421052631576</v>
      </c>
      <c r="C402" s="13">
        <f t="shared" si="33"/>
        <v>0</v>
      </c>
      <c r="D402" s="13">
        <f t="shared" ref="D402:D465" si="37">IF(B402&gt;$G$2,0.13*($G$9*C402^3)^0.5+0.6*($G$9*(B402-$G$2)^3)^0.5,IF(C402=0,0,0.13*($G$9*C402^3)^0.5*EXP((-3*($G$2-B402))/(C402*$G$12))))</f>
        <v>0.116729264412641</v>
      </c>
      <c r="E402" s="13">
        <f t="shared" ref="E402:E465" si="38">IF(B402&gt;$G$4,0.13*($G$9*C402^3)^0.5+0.6*($G$9*(B402-$G$4)^3)^0.5,IF(C402=0,0,0.13*($G$9*C402^3)^0.5*EXP((-3*($G$4-B402))/(C402*$G$12))))</f>
        <v>0</v>
      </c>
      <c r="F402" s="13">
        <f t="shared" si="34"/>
        <v>1.1089280119200895</v>
      </c>
      <c r="G402" s="16">
        <f t="shared" si="35"/>
        <v>3992.1408429123221</v>
      </c>
      <c r="H402" s="16">
        <f t="shared" si="36"/>
        <v>4489038.7653318485</v>
      </c>
    </row>
    <row r="403" spans="1:8" x14ac:dyDescent="0.25">
      <c r="A403" s="13">
        <v>121</v>
      </c>
      <c r="B403" s="13">
        <v>2.3309210526315787</v>
      </c>
      <c r="C403" s="13">
        <f t="shared" ref="C403:C466" si="39">IF(A403&lt;-24,0,IF(A403&lt;-1,((A403+24)/23)*$G$14,IF(A403&lt;1.1,$G$14,IF(A403&lt;24,((24-A403)/23)*$G$14,0))))</f>
        <v>0</v>
      </c>
      <c r="D403" s="13">
        <f t="shared" si="37"/>
        <v>0.11018195970564081</v>
      </c>
      <c r="E403" s="13">
        <f t="shared" si="38"/>
        <v>0</v>
      </c>
      <c r="F403" s="13">
        <f t="shared" ref="F403:F466" si="40">D403*$G$3+E403*$G$5</f>
        <v>1.0467286172035877</v>
      </c>
      <c r="G403" s="16">
        <f t="shared" ref="G403:G466" si="41">F403*3600</f>
        <v>3768.2230219329158</v>
      </c>
      <c r="H403" s="16">
        <f t="shared" si="36"/>
        <v>4492806.9883537814</v>
      </c>
    </row>
    <row r="404" spans="1:8" x14ac:dyDescent="0.25">
      <c r="A404" s="13">
        <v>122</v>
      </c>
      <c r="B404" s="13">
        <v>2.3249999999999997</v>
      </c>
      <c r="C404" s="13">
        <f t="shared" si="39"/>
        <v>0</v>
      </c>
      <c r="D404" s="13">
        <f t="shared" si="37"/>
        <v>0.10376186221343517</v>
      </c>
      <c r="E404" s="13">
        <f t="shared" si="38"/>
        <v>0</v>
      </c>
      <c r="F404" s="13">
        <f t="shared" si="40"/>
        <v>0.98573769102763409</v>
      </c>
      <c r="G404" s="16">
        <f t="shared" si="41"/>
        <v>3548.6556876994828</v>
      </c>
      <c r="H404" s="16">
        <f t="shared" ref="H404:H467" si="42">H403+G404</f>
        <v>4496355.6440414805</v>
      </c>
    </row>
    <row r="405" spans="1:8" x14ac:dyDescent="0.25">
      <c r="A405" s="13">
        <v>123</v>
      </c>
      <c r="B405" s="13">
        <v>2.3190789473684208</v>
      </c>
      <c r="C405" s="13">
        <f t="shared" si="39"/>
        <v>0</v>
      </c>
      <c r="D405" s="13">
        <f t="shared" si="37"/>
        <v>9.74715442342559E-2</v>
      </c>
      <c r="E405" s="13">
        <f t="shared" si="38"/>
        <v>0</v>
      </c>
      <c r="F405" s="13">
        <f t="shared" si="40"/>
        <v>0.92597967022543104</v>
      </c>
      <c r="G405" s="16">
        <f t="shared" si="41"/>
        <v>3333.5268128115517</v>
      </c>
      <c r="H405" s="16">
        <f t="shared" si="42"/>
        <v>4499689.1708542919</v>
      </c>
    </row>
    <row r="406" spans="1:8" x14ac:dyDescent="0.25">
      <c r="A406" s="13">
        <v>124</v>
      </c>
      <c r="B406" s="13">
        <v>2.3131578947368419</v>
      </c>
      <c r="C406" s="13">
        <f t="shared" si="39"/>
        <v>0</v>
      </c>
      <c r="D406" s="13">
        <f t="shared" si="37"/>
        <v>9.1313740749287831E-2</v>
      </c>
      <c r="E406" s="13">
        <f t="shared" si="38"/>
        <v>0</v>
      </c>
      <c r="F406" s="13">
        <f t="shared" si="40"/>
        <v>0.86748053711823436</v>
      </c>
      <c r="G406" s="16">
        <f t="shared" si="41"/>
        <v>3122.9299336256436</v>
      </c>
      <c r="H406" s="16">
        <f t="shared" si="42"/>
        <v>4502812.1007879172</v>
      </c>
    </row>
    <row r="407" spans="1:8" x14ac:dyDescent="0.25">
      <c r="A407" s="13">
        <v>125</v>
      </c>
      <c r="B407" s="13">
        <v>2.3072368421052629</v>
      </c>
      <c r="C407" s="13">
        <f t="shared" si="39"/>
        <v>0</v>
      </c>
      <c r="D407" s="13">
        <f t="shared" si="37"/>
        <v>8.5291367332654036E-2</v>
      </c>
      <c r="E407" s="13">
        <f t="shared" si="38"/>
        <v>0</v>
      </c>
      <c r="F407" s="13">
        <f t="shared" si="40"/>
        <v>0.81026798966021329</v>
      </c>
      <c r="G407" s="16">
        <f t="shared" si="41"/>
        <v>2916.9647627767677</v>
      </c>
      <c r="H407" s="16">
        <f t="shared" si="42"/>
        <v>4505729.0655506942</v>
      </c>
    </row>
    <row r="408" spans="1:8" x14ac:dyDescent="0.25">
      <c r="A408" s="13">
        <v>126</v>
      </c>
      <c r="B408" s="13">
        <v>2.301315789473684</v>
      </c>
      <c r="C408" s="13">
        <f t="shared" si="39"/>
        <v>0</v>
      </c>
      <c r="D408" s="13">
        <f t="shared" si="37"/>
        <v>7.9407540950265726E-2</v>
      </c>
      <c r="E408" s="13">
        <f t="shared" si="38"/>
        <v>0</v>
      </c>
      <c r="F408" s="13">
        <f t="shared" si="40"/>
        <v>0.75437163902752435</v>
      </c>
      <c r="G408" s="16">
        <f t="shared" si="41"/>
        <v>2715.7379004990876</v>
      </c>
      <c r="H408" s="16">
        <f t="shared" si="42"/>
        <v>4508444.8034511935</v>
      </c>
    </row>
    <row r="409" spans="1:8" x14ac:dyDescent="0.25">
      <c r="A409" s="13">
        <v>127</v>
      </c>
      <c r="B409" s="13">
        <v>2.295394736842105</v>
      </c>
      <c r="C409" s="13">
        <f t="shared" si="39"/>
        <v>0</v>
      </c>
      <c r="D409" s="13">
        <f t="shared" si="37"/>
        <v>7.3665604275891514E-2</v>
      </c>
      <c r="E409" s="13">
        <f t="shared" si="38"/>
        <v>0</v>
      </c>
      <c r="F409" s="13">
        <f t="shared" si="40"/>
        <v>0.69982324062096934</v>
      </c>
      <c r="G409" s="16">
        <f t="shared" si="41"/>
        <v>2519.3636662354897</v>
      </c>
      <c r="H409" s="16">
        <f t="shared" si="42"/>
        <v>4510964.167117429</v>
      </c>
    </row>
    <row r="410" spans="1:8" x14ac:dyDescent="0.25">
      <c r="A410" s="13">
        <v>128</v>
      </c>
      <c r="B410" s="13">
        <v>2.2894736842105261</v>
      </c>
      <c r="C410" s="13">
        <f t="shared" si="39"/>
        <v>0</v>
      </c>
      <c r="D410" s="13">
        <f t="shared" si="37"/>
        <v>6.806915432842528E-2</v>
      </c>
      <c r="E410" s="13">
        <f t="shared" si="38"/>
        <v>0</v>
      </c>
      <c r="F410" s="13">
        <f t="shared" si="40"/>
        <v>0.6466569661200402</v>
      </c>
      <c r="G410" s="16">
        <f t="shared" si="41"/>
        <v>2327.9650780321449</v>
      </c>
      <c r="H410" s="16">
        <f t="shared" si="42"/>
        <v>4513292.1321954615</v>
      </c>
    </row>
    <row r="411" spans="1:8" x14ac:dyDescent="0.25">
      <c r="A411" s="13">
        <v>129</v>
      </c>
      <c r="B411" s="13">
        <v>2.2835526315789472</v>
      </c>
      <c r="C411" s="13">
        <f t="shared" si="39"/>
        <v>0</v>
      </c>
      <c r="D411" s="13">
        <f t="shared" si="37"/>
        <v>6.2622076471107291E-2</v>
      </c>
      <c r="E411" s="13">
        <f t="shared" si="38"/>
        <v>0</v>
      </c>
      <c r="F411" s="13">
        <f t="shared" si="40"/>
        <v>0.59490972647551921</v>
      </c>
      <c r="G411" s="16">
        <f t="shared" si="41"/>
        <v>2141.6750153118692</v>
      </c>
      <c r="H411" s="16">
        <f t="shared" si="42"/>
        <v>4515433.8072107732</v>
      </c>
    </row>
    <row r="412" spans="1:8" x14ac:dyDescent="0.25">
      <c r="A412" s="13">
        <v>130</v>
      </c>
      <c r="B412" s="13">
        <v>2.2776315789473682</v>
      </c>
      <c r="C412" s="13">
        <f t="shared" si="39"/>
        <v>0</v>
      </c>
      <c r="D412" s="13">
        <f t="shared" si="37"/>
        <v>5.732858513736265E-2</v>
      </c>
      <c r="E412" s="13">
        <f t="shared" si="38"/>
        <v>0</v>
      </c>
      <c r="F412" s="13">
        <f t="shared" si="40"/>
        <v>0.54462155880494523</v>
      </c>
      <c r="G412" s="16">
        <f t="shared" si="41"/>
        <v>1960.6376116978029</v>
      </c>
      <c r="H412" s="16">
        <f t="shared" si="42"/>
        <v>4517394.4448224707</v>
      </c>
    </row>
    <row r="413" spans="1:8" x14ac:dyDescent="0.25">
      <c r="A413" s="13">
        <v>131</v>
      </c>
      <c r="B413" s="13">
        <v>2.2717105263157893</v>
      </c>
      <c r="C413" s="13">
        <f t="shared" si="39"/>
        <v>0</v>
      </c>
      <c r="D413" s="13">
        <f t="shared" si="37"/>
        <v>5.2193273098204457E-2</v>
      </c>
      <c r="E413" s="13">
        <f t="shared" si="38"/>
        <v>0</v>
      </c>
      <c r="F413" s="13">
        <f t="shared" si="40"/>
        <v>0.49583609443294235</v>
      </c>
      <c r="G413" s="16">
        <f t="shared" si="41"/>
        <v>1785.0099399585924</v>
      </c>
      <c r="H413" s="16">
        <f t="shared" si="42"/>
        <v>4519179.454762429</v>
      </c>
    </row>
    <row r="414" spans="1:8" x14ac:dyDescent="0.25">
      <c r="A414" s="13">
        <v>132</v>
      </c>
      <c r="B414" s="13">
        <v>2.2657894736842104</v>
      </c>
      <c r="C414" s="13">
        <f t="shared" si="39"/>
        <v>0</v>
      </c>
      <c r="D414" s="13">
        <f t="shared" si="37"/>
        <v>4.7221171723389577E-2</v>
      </c>
      <c r="E414" s="13">
        <f t="shared" si="38"/>
        <v>0</v>
      </c>
      <c r="F414" s="13">
        <f t="shared" si="40"/>
        <v>0.44860113137220098</v>
      </c>
      <c r="G414" s="16">
        <f t="shared" si="41"/>
        <v>1614.9640729399234</v>
      </c>
      <c r="H414" s="16">
        <f t="shared" si="42"/>
        <v>4520794.4188353689</v>
      </c>
    </row>
    <row r="415" spans="1:8" x14ac:dyDescent="0.25">
      <c r="A415" s="13">
        <v>133</v>
      </c>
      <c r="B415" s="13">
        <v>2.2598684210526314</v>
      </c>
      <c r="C415" s="13">
        <f t="shared" si="39"/>
        <v>0</v>
      </c>
      <c r="D415" s="13">
        <f t="shared" si="37"/>
        <v>4.2417825608475186E-2</v>
      </c>
      <c r="E415" s="13">
        <f t="shared" si="38"/>
        <v>0</v>
      </c>
      <c r="F415" s="13">
        <f t="shared" si="40"/>
        <v>0.40296934328051426</v>
      </c>
      <c r="G415" s="16">
        <f t="shared" si="41"/>
        <v>1450.6896358098513</v>
      </c>
      <c r="H415" s="16">
        <f t="shared" si="42"/>
        <v>4522245.1084711784</v>
      </c>
    </row>
    <row r="416" spans="1:8" x14ac:dyDescent="0.25">
      <c r="A416" s="13">
        <v>134</v>
      </c>
      <c r="B416" s="13">
        <v>2.2539473684210525</v>
      </c>
      <c r="C416" s="13">
        <f t="shared" si="39"/>
        <v>0</v>
      </c>
      <c r="D416" s="13">
        <f t="shared" si="37"/>
        <v>3.7789386298114756E-2</v>
      </c>
      <c r="E416" s="13">
        <f t="shared" si="38"/>
        <v>0</v>
      </c>
      <c r="F416" s="13">
        <f t="shared" si="40"/>
        <v>0.35899916983209018</v>
      </c>
      <c r="G416" s="16">
        <f t="shared" si="41"/>
        <v>1292.3970113955247</v>
      </c>
      <c r="H416" s="16">
        <f t="shared" si="42"/>
        <v>4523537.505482574</v>
      </c>
    </row>
    <row r="417" spans="1:8" x14ac:dyDescent="0.25">
      <c r="A417" s="13">
        <v>135</v>
      </c>
      <c r="B417" s="13">
        <v>2.2480263157894735</v>
      </c>
      <c r="C417" s="13">
        <f t="shared" si="39"/>
        <v>0</v>
      </c>
      <c r="D417" s="13">
        <f t="shared" si="37"/>
        <v>3.3342731892604865E-2</v>
      </c>
      <c r="E417" s="13">
        <f t="shared" si="38"/>
        <v>0</v>
      </c>
      <c r="F417" s="13">
        <f t="shared" si="40"/>
        <v>0.31675595297974624</v>
      </c>
      <c r="G417" s="16">
        <f t="shared" si="41"/>
        <v>1140.3214307270864</v>
      </c>
      <c r="H417" s="16">
        <f t="shared" si="42"/>
        <v>4524677.8269133009</v>
      </c>
    </row>
    <row r="418" spans="1:8" x14ac:dyDescent="0.25">
      <c r="A418" s="13">
        <v>136</v>
      </c>
      <c r="B418" s="13">
        <v>2.2421052631578946</v>
      </c>
      <c r="C418" s="13">
        <f t="shared" si="39"/>
        <v>0</v>
      </c>
      <c r="D418" s="13">
        <f t="shared" si="37"/>
        <v>2.9085622530622662E-2</v>
      </c>
      <c r="E418" s="13">
        <f t="shared" si="38"/>
        <v>0</v>
      </c>
      <c r="F418" s="13">
        <f t="shared" si="40"/>
        <v>0.27631341404091531</v>
      </c>
      <c r="G418" s="16">
        <f t="shared" si="41"/>
        <v>994.72829054729505</v>
      </c>
      <c r="H418" s="16">
        <f t="shared" si="42"/>
        <v>4525672.5552038485</v>
      </c>
    </row>
    <row r="419" spans="1:8" x14ac:dyDescent="0.25">
      <c r="A419" s="13">
        <v>137</v>
      </c>
      <c r="B419" s="13">
        <v>2.2361842105263157</v>
      </c>
      <c r="C419" s="13">
        <f t="shared" si="39"/>
        <v>0</v>
      </c>
      <c r="D419" s="13">
        <f t="shared" si="37"/>
        <v>2.5026906908450362E-2</v>
      </c>
      <c r="E419" s="13">
        <f t="shared" si="38"/>
        <v>0</v>
      </c>
      <c r="F419" s="13">
        <f t="shared" si="40"/>
        <v>0.23775561563027844</v>
      </c>
      <c r="G419" s="16">
        <f t="shared" si="41"/>
        <v>855.92021626900237</v>
      </c>
      <c r="H419" s="16">
        <f t="shared" si="42"/>
        <v>4526528.4754201174</v>
      </c>
    </row>
    <row r="420" spans="1:8" x14ac:dyDescent="0.25">
      <c r="A420" s="13">
        <v>138</v>
      </c>
      <c r="B420" s="13">
        <v>2.2302631578947367</v>
      </c>
      <c r="C420" s="13">
        <f t="shared" si="39"/>
        <v>0</v>
      </c>
      <c r="D420" s="13">
        <f t="shared" si="37"/>
        <v>2.1176803656693544E-2</v>
      </c>
      <c r="E420" s="13">
        <f t="shared" si="38"/>
        <v>0</v>
      </c>
      <c r="F420" s="13">
        <f t="shared" si="40"/>
        <v>0.20117963473858866</v>
      </c>
      <c r="G420" s="16">
        <f t="shared" si="41"/>
        <v>724.24668505891918</v>
      </c>
      <c r="H420" s="16">
        <f t="shared" si="42"/>
        <v>4527252.7221051762</v>
      </c>
    </row>
    <row r="421" spans="1:8" x14ac:dyDescent="0.25">
      <c r="A421" s="13">
        <v>139</v>
      </c>
      <c r="B421" s="13">
        <v>2.2243421052631578</v>
      </c>
      <c r="C421" s="13">
        <f t="shared" si="39"/>
        <v>0</v>
      </c>
      <c r="D421" s="13">
        <f t="shared" si="37"/>
        <v>1.754729659931932E-2</v>
      </c>
      <c r="E421" s="13">
        <f t="shared" si="38"/>
        <v>0</v>
      </c>
      <c r="F421" s="13">
        <f t="shared" si="40"/>
        <v>0.16669931769353355</v>
      </c>
      <c r="G421" s="16">
        <f t="shared" si="41"/>
        <v>600.11754369672076</v>
      </c>
      <c r="H421" s="16">
        <f t="shared" si="42"/>
        <v>4527852.8396488726</v>
      </c>
    </row>
    <row r="422" spans="1:8" x14ac:dyDescent="0.25">
      <c r="A422" s="13">
        <v>140</v>
      </c>
      <c r="B422" s="13">
        <v>2.2184210526315788</v>
      </c>
      <c r="C422" s="13">
        <f t="shared" si="39"/>
        <v>0</v>
      </c>
      <c r="D422" s="13">
        <f t="shared" si="37"/>
        <v>1.4152711143669094E-2</v>
      </c>
      <c r="E422" s="13">
        <f t="shared" si="38"/>
        <v>0</v>
      </c>
      <c r="F422" s="13">
        <f t="shared" si="40"/>
        <v>0.13445075586485639</v>
      </c>
      <c r="G422" s="16">
        <f t="shared" si="41"/>
        <v>484.02272111348299</v>
      </c>
      <c r="H422" s="16">
        <f t="shared" si="42"/>
        <v>4528336.8623699863</v>
      </c>
    </row>
    <row r="423" spans="1:8" x14ac:dyDescent="0.25">
      <c r="A423" s="13">
        <v>141</v>
      </c>
      <c r="B423" s="13">
        <v>2.2124999999999999</v>
      </c>
      <c r="C423" s="13">
        <f t="shared" si="39"/>
        <v>0</v>
      </c>
      <c r="D423" s="13">
        <f t="shared" si="37"/>
        <v>1.1010595181460319E-2</v>
      </c>
      <c r="E423" s="13">
        <f t="shared" si="38"/>
        <v>0</v>
      </c>
      <c r="F423" s="13">
        <f t="shared" si="40"/>
        <v>0.10460065422387303</v>
      </c>
      <c r="G423" s="16">
        <f t="shared" si="41"/>
        <v>376.56235520594294</v>
      </c>
      <c r="H423" s="16">
        <f t="shared" si="42"/>
        <v>4528713.4247251926</v>
      </c>
    </row>
    <row r="424" spans="1:8" x14ac:dyDescent="0.25">
      <c r="A424" s="13">
        <v>142</v>
      </c>
      <c r="B424" s="13">
        <v>2.206578947368421</v>
      </c>
      <c r="C424" s="13">
        <f t="shared" si="39"/>
        <v>0</v>
      </c>
      <c r="D424" s="13">
        <f t="shared" si="37"/>
        <v>8.1431497202839962E-3</v>
      </c>
      <c r="E424" s="13">
        <f t="shared" si="38"/>
        <v>0</v>
      </c>
      <c r="F424" s="13">
        <f t="shared" si="40"/>
        <v>7.7359922342697965E-2</v>
      </c>
      <c r="G424" s="16">
        <f t="shared" si="41"/>
        <v>278.49572043371268</v>
      </c>
      <c r="H424" s="16">
        <f t="shared" si="42"/>
        <v>4528991.9204456266</v>
      </c>
    </row>
    <row r="425" spans="1:8" x14ac:dyDescent="0.25">
      <c r="A425" s="13">
        <v>143</v>
      </c>
      <c r="B425" s="13">
        <v>2.200657894736842</v>
      </c>
      <c r="C425" s="13">
        <f t="shared" si="39"/>
        <v>0</v>
      </c>
      <c r="D425" s="13">
        <f t="shared" si="37"/>
        <v>5.5797513285020094E-3</v>
      </c>
      <c r="E425" s="13">
        <f t="shared" si="38"/>
        <v>0</v>
      </c>
      <c r="F425" s="13">
        <f t="shared" si="40"/>
        <v>5.3007637620769092E-2</v>
      </c>
      <c r="G425" s="16">
        <f t="shared" si="41"/>
        <v>190.82749543476874</v>
      </c>
      <c r="H425" s="16">
        <f t="shared" si="42"/>
        <v>4529182.7479410609</v>
      </c>
    </row>
    <row r="426" spans="1:8" x14ac:dyDescent="0.25">
      <c r="A426" s="13">
        <v>144</v>
      </c>
      <c r="B426" s="13">
        <v>2.1947368421052627</v>
      </c>
      <c r="C426" s="13">
        <f t="shared" si="39"/>
        <v>0</v>
      </c>
      <c r="D426" s="13">
        <f t="shared" si="37"/>
        <v>3.3619588982859864E-3</v>
      </c>
      <c r="E426" s="13">
        <f t="shared" si="38"/>
        <v>0</v>
      </c>
      <c r="F426" s="13">
        <f t="shared" si="40"/>
        <v>3.1938609533716869E-2</v>
      </c>
      <c r="G426" s="16">
        <f t="shared" si="41"/>
        <v>114.97899432138072</v>
      </c>
      <c r="H426" s="16">
        <f t="shared" si="42"/>
        <v>4529297.726935382</v>
      </c>
    </row>
    <row r="427" spans="1:8" x14ac:dyDescent="0.25">
      <c r="A427" s="13">
        <v>145</v>
      </c>
      <c r="B427" s="13">
        <v>2.1888157894736837</v>
      </c>
      <c r="C427" s="13">
        <f t="shared" si="39"/>
        <v>0</v>
      </c>
      <c r="D427" s="13">
        <f t="shared" si="37"/>
        <v>1.5555270571061947E-3</v>
      </c>
      <c r="E427" s="13">
        <f t="shared" si="38"/>
        <v>0</v>
      </c>
      <c r="F427" s="13">
        <f t="shared" si="40"/>
        <v>1.4777507042508849E-2</v>
      </c>
      <c r="G427" s="16">
        <f t="shared" si="41"/>
        <v>53.199025353031857</v>
      </c>
      <c r="H427" s="16">
        <f t="shared" si="42"/>
        <v>4529350.9259607354</v>
      </c>
    </row>
    <row r="428" spans="1:8" x14ac:dyDescent="0.25">
      <c r="A428" s="13">
        <v>146</v>
      </c>
      <c r="B428" s="13">
        <v>2.1828947368421048</v>
      </c>
      <c r="C428" s="13">
        <f t="shared" si="39"/>
        <v>0</v>
      </c>
      <c r="D428" s="13">
        <f t="shared" si="37"/>
        <v>2.9268427304112381E-4</v>
      </c>
      <c r="E428" s="13">
        <f t="shared" si="38"/>
        <v>0</v>
      </c>
      <c r="F428" s="13">
        <f t="shared" si="40"/>
        <v>2.7805005938906762E-3</v>
      </c>
      <c r="G428" s="16">
        <f t="shared" si="41"/>
        <v>10.009802138006433</v>
      </c>
      <c r="H428" s="16">
        <f t="shared" si="42"/>
        <v>4529360.9357628739</v>
      </c>
    </row>
    <row r="429" spans="1:8" x14ac:dyDescent="0.25">
      <c r="A429" s="13">
        <v>147</v>
      </c>
      <c r="B429" s="13">
        <v>2.1769736842105258</v>
      </c>
      <c r="C429" s="13">
        <f t="shared" si="39"/>
        <v>0</v>
      </c>
      <c r="D429" s="13">
        <f t="shared" si="37"/>
        <v>0</v>
      </c>
      <c r="E429" s="13">
        <f t="shared" si="38"/>
        <v>0</v>
      </c>
      <c r="F429" s="13">
        <f t="shared" si="40"/>
        <v>0</v>
      </c>
      <c r="G429" s="16">
        <f t="shared" si="41"/>
        <v>0</v>
      </c>
      <c r="H429" s="16">
        <f t="shared" si="42"/>
        <v>4529360.9357628739</v>
      </c>
    </row>
    <row r="430" spans="1:8" x14ac:dyDescent="0.25">
      <c r="A430" s="13">
        <v>148</v>
      </c>
      <c r="B430" s="13">
        <v>2.1710526315789469</v>
      </c>
      <c r="C430" s="13">
        <f t="shared" si="39"/>
        <v>0</v>
      </c>
      <c r="D430" s="13">
        <f t="shared" si="37"/>
        <v>0</v>
      </c>
      <c r="E430" s="13">
        <f t="shared" si="38"/>
        <v>0</v>
      </c>
      <c r="F430" s="13">
        <f t="shared" si="40"/>
        <v>0</v>
      </c>
      <c r="G430" s="16">
        <f t="shared" si="41"/>
        <v>0</v>
      </c>
      <c r="H430" s="16">
        <f t="shared" si="42"/>
        <v>4529360.9357628739</v>
      </c>
    </row>
    <row r="431" spans="1:8" x14ac:dyDescent="0.25">
      <c r="A431" s="13">
        <v>149</v>
      </c>
      <c r="B431" s="13">
        <v>2.165131578947368</v>
      </c>
      <c r="C431" s="13">
        <f t="shared" si="39"/>
        <v>0</v>
      </c>
      <c r="D431" s="13">
        <f t="shared" si="37"/>
        <v>0</v>
      </c>
      <c r="E431" s="13">
        <f t="shared" si="38"/>
        <v>0</v>
      </c>
      <c r="F431" s="13">
        <f t="shared" si="40"/>
        <v>0</v>
      </c>
      <c r="G431" s="16">
        <f t="shared" si="41"/>
        <v>0</v>
      </c>
      <c r="H431" s="16">
        <f t="shared" si="42"/>
        <v>4529360.9357628739</v>
      </c>
    </row>
    <row r="432" spans="1:8" x14ac:dyDescent="0.25">
      <c r="A432" s="13">
        <v>150</v>
      </c>
      <c r="B432" s="13">
        <v>2.159210526315789</v>
      </c>
      <c r="C432" s="13">
        <f t="shared" si="39"/>
        <v>0</v>
      </c>
      <c r="D432" s="13">
        <f t="shared" si="37"/>
        <v>0</v>
      </c>
      <c r="E432" s="13">
        <f t="shared" si="38"/>
        <v>0</v>
      </c>
      <c r="F432" s="13">
        <f t="shared" si="40"/>
        <v>0</v>
      </c>
      <c r="G432" s="16">
        <f t="shared" si="41"/>
        <v>0</v>
      </c>
      <c r="H432" s="16">
        <f t="shared" si="42"/>
        <v>4529360.9357628739</v>
      </c>
    </row>
    <row r="433" spans="1:8" x14ac:dyDescent="0.25">
      <c r="A433" s="13">
        <v>151</v>
      </c>
      <c r="B433" s="13">
        <v>2.1532894736842101</v>
      </c>
      <c r="C433" s="13">
        <f t="shared" si="39"/>
        <v>0</v>
      </c>
      <c r="D433" s="13">
        <f t="shared" si="37"/>
        <v>0</v>
      </c>
      <c r="E433" s="13">
        <f t="shared" si="38"/>
        <v>0</v>
      </c>
      <c r="F433" s="13">
        <f t="shared" si="40"/>
        <v>0</v>
      </c>
      <c r="G433" s="16">
        <f t="shared" si="41"/>
        <v>0</v>
      </c>
      <c r="H433" s="16">
        <f t="shared" si="42"/>
        <v>4529360.9357628739</v>
      </c>
    </row>
    <row r="434" spans="1:8" x14ac:dyDescent="0.25">
      <c r="A434" s="13">
        <v>152</v>
      </c>
      <c r="B434" s="13">
        <v>2.1473684210526311</v>
      </c>
      <c r="C434" s="13">
        <f t="shared" si="39"/>
        <v>0</v>
      </c>
      <c r="D434" s="13">
        <f t="shared" si="37"/>
        <v>0</v>
      </c>
      <c r="E434" s="13">
        <f t="shared" si="38"/>
        <v>0</v>
      </c>
      <c r="F434" s="13">
        <f t="shared" si="40"/>
        <v>0</v>
      </c>
      <c r="G434" s="16">
        <f t="shared" si="41"/>
        <v>0</v>
      </c>
      <c r="H434" s="16">
        <f t="shared" si="42"/>
        <v>4529360.9357628739</v>
      </c>
    </row>
    <row r="435" spans="1:8" x14ac:dyDescent="0.25">
      <c r="A435" s="13">
        <v>153</v>
      </c>
      <c r="B435" s="13">
        <v>2.1414473684210522</v>
      </c>
      <c r="C435" s="13">
        <f t="shared" si="39"/>
        <v>0</v>
      </c>
      <c r="D435" s="13">
        <f t="shared" si="37"/>
        <v>0</v>
      </c>
      <c r="E435" s="13">
        <f t="shared" si="38"/>
        <v>0</v>
      </c>
      <c r="F435" s="13">
        <f t="shared" si="40"/>
        <v>0</v>
      </c>
      <c r="G435" s="16">
        <f t="shared" si="41"/>
        <v>0</v>
      </c>
      <c r="H435" s="16">
        <f t="shared" si="42"/>
        <v>4529360.9357628739</v>
      </c>
    </row>
    <row r="436" spans="1:8" x14ac:dyDescent="0.25">
      <c r="A436" s="13">
        <v>154</v>
      </c>
      <c r="B436" s="13">
        <v>2.1355263157894733</v>
      </c>
      <c r="C436" s="13">
        <f t="shared" si="39"/>
        <v>0</v>
      </c>
      <c r="D436" s="13">
        <f t="shared" si="37"/>
        <v>0</v>
      </c>
      <c r="E436" s="13">
        <f t="shared" si="38"/>
        <v>0</v>
      </c>
      <c r="F436" s="13">
        <f t="shared" si="40"/>
        <v>0</v>
      </c>
      <c r="G436" s="16">
        <f t="shared" si="41"/>
        <v>0</v>
      </c>
      <c r="H436" s="16">
        <f t="shared" si="42"/>
        <v>4529360.9357628739</v>
      </c>
    </row>
    <row r="437" spans="1:8" x14ac:dyDescent="0.25">
      <c r="A437" s="13">
        <v>155</v>
      </c>
      <c r="B437" s="13">
        <v>2.1296052631578943</v>
      </c>
      <c r="C437" s="13">
        <f t="shared" si="39"/>
        <v>0</v>
      </c>
      <c r="D437" s="13">
        <f t="shared" si="37"/>
        <v>0</v>
      </c>
      <c r="E437" s="13">
        <f t="shared" si="38"/>
        <v>0</v>
      </c>
      <c r="F437" s="13">
        <f t="shared" si="40"/>
        <v>0</v>
      </c>
      <c r="G437" s="16">
        <f t="shared" si="41"/>
        <v>0</v>
      </c>
      <c r="H437" s="16">
        <f t="shared" si="42"/>
        <v>4529360.9357628739</v>
      </c>
    </row>
    <row r="438" spans="1:8" x14ac:dyDescent="0.25">
      <c r="A438" s="13">
        <v>156</v>
      </c>
      <c r="B438" s="13">
        <v>2.1236842105263154</v>
      </c>
      <c r="C438" s="13">
        <f t="shared" si="39"/>
        <v>0</v>
      </c>
      <c r="D438" s="13">
        <f t="shared" si="37"/>
        <v>0</v>
      </c>
      <c r="E438" s="13">
        <f t="shared" si="38"/>
        <v>0</v>
      </c>
      <c r="F438" s="13">
        <f t="shared" si="40"/>
        <v>0</v>
      </c>
      <c r="G438" s="16">
        <f t="shared" si="41"/>
        <v>0</v>
      </c>
      <c r="H438" s="16">
        <f t="shared" si="42"/>
        <v>4529360.9357628739</v>
      </c>
    </row>
    <row r="439" spans="1:8" x14ac:dyDescent="0.25">
      <c r="A439" s="13">
        <v>157</v>
      </c>
      <c r="B439" s="13">
        <v>2.1177631578947365</v>
      </c>
      <c r="C439" s="13">
        <f t="shared" si="39"/>
        <v>0</v>
      </c>
      <c r="D439" s="13">
        <f t="shared" si="37"/>
        <v>0</v>
      </c>
      <c r="E439" s="13">
        <f t="shared" si="38"/>
        <v>0</v>
      </c>
      <c r="F439" s="13">
        <f t="shared" si="40"/>
        <v>0</v>
      </c>
      <c r="G439" s="16">
        <f t="shared" si="41"/>
        <v>0</v>
      </c>
      <c r="H439" s="16">
        <f t="shared" si="42"/>
        <v>4529360.9357628739</v>
      </c>
    </row>
    <row r="440" spans="1:8" x14ac:dyDescent="0.25">
      <c r="A440" s="13">
        <v>158</v>
      </c>
      <c r="B440" s="13">
        <v>2.1118421052631575</v>
      </c>
      <c r="C440" s="13">
        <f t="shared" si="39"/>
        <v>0</v>
      </c>
      <c r="D440" s="13">
        <f t="shared" si="37"/>
        <v>0</v>
      </c>
      <c r="E440" s="13">
        <f t="shared" si="38"/>
        <v>0</v>
      </c>
      <c r="F440" s="13">
        <f t="shared" si="40"/>
        <v>0</v>
      </c>
      <c r="G440" s="16">
        <f t="shared" si="41"/>
        <v>0</v>
      </c>
      <c r="H440" s="16">
        <f t="shared" si="42"/>
        <v>4529360.9357628739</v>
      </c>
    </row>
    <row r="441" spans="1:8" x14ac:dyDescent="0.25">
      <c r="A441" s="13">
        <v>159</v>
      </c>
      <c r="B441" s="13">
        <v>2.1059210526315786</v>
      </c>
      <c r="C441" s="13">
        <f t="shared" si="39"/>
        <v>0</v>
      </c>
      <c r="D441" s="13">
        <f t="shared" si="37"/>
        <v>0</v>
      </c>
      <c r="E441" s="13">
        <f t="shared" si="38"/>
        <v>0</v>
      </c>
      <c r="F441" s="13">
        <f t="shared" si="40"/>
        <v>0</v>
      </c>
      <c r="G441" s="16">
        <f t="shared" si="41"/>
        <v>0</v>
      </c>
      <c r="H441" s="16">
        <f t="shared" si="42"/>
        <v>4529360.9357628739</v>
      </c>
    </row>
    <row r="442" spans="1:8" x14ac:dyDescent="0.25">
      <c r="A442" s="13">
        <v>160</v>
      </c>
      <c r="B442" s="13">
        <v>2.0999999999999996</v>
      </c>
      <c r="C442" s="13">
        <f t="shared" si="39"/>
        <v>0</v>
      </c>
      <c r="D442" s="13">
        <f t="shared" si="37"/>
        <v>0</v>
      </c>
      <c r="E442" s="13">
        <f t="shared" si="38"/>
        <v>0</v>
      </c>
      <c r="F442" s="13">
        <f t="shared" si="40"/>
        <v>0</v>
      </c>
      <c r="G442" s="16">
        <f t="shared" si="41"/>
        <v>0</v>
      </c>
      <c r="H442" s="16">
        <f t="shared" si="42"/>
        <v>4529360.9357628739</v>
      </c>
    </row>
    <row r="443" spans="1:8" x14ac:dyDescent="0.25">
      <c r="A443" s="13">
        <v>161</v>
      </c>
      <c r="B443" s="13">
        <v>2.0940789473684207</v>
      </c>
      <c r="C443" s="13">
        <f t="shared" si="39"/>
        <v>0</v>
      </c>
      <c r="D443" s="13">
        <f t="shared" si="37"/>
        <v>0</v>
      </c>
      <c r="E443" s="13">
        <f t="shared" si="38"/>
        <v>0</v>
      </c>
      <c r="F443" s="13">
        <f t="shared" si="40"/>
        <v>0</v>
      </c>
      <c r="G443" s="16">
        <f t="shared" si="41"/>
        <v>0</v>
      </c>
      <c r="H443" s="16">
        <f t="shared" si="42"/>
        <v>4529360.9357628739</v>
      </c>
    </row>
    <row r="444" spans="1:8" x14ac:dyDescent="0.25">
      <c r="A444" s="13">
        <v>162</v>
      </c>
      <c r="B444" s="13">
        <v>2.0881578947368418</v>
      </c>
      <c r="C444" s="13">
        <f t="shared" si="39"/>
        <v>0</v>
      </c>
      <c r="D444" s="13">
        <f t="shared" si="37"/>
        <v>0</v>
      </c>
      <c r="E444" s="13">
        <f t="shared" si="38"/>
        <v>0</v>
      </c>
      <c r="F444" s="13">
        <f t="shared" si="40"/>
        <v>0</v>
      </c>
      <c r="G444" s="16">
        <f t="shared" si="41"/>
        <v>0</v>
      </c>
      <c r="H444" s="16">
        <f t="shared" si="42"/>
        <v>4529360.9357628739</v>
      </c>
    </row>
    <row r="445" spans="1:8" x14ac:dyDescent="0.25">
      <c r="A445" s="13">
        <v>163</v>
      </c>
      <c r="B445" s="13">
        <v>2.0822368421052628</v>
      </c>
      <c r="C445" s="13">
        <f t="shared" si="39"/>
        <v>0</v>
      </c>
      <c r="D445" s="13">
        <f t="shared" si="37"/>
        <v>0</v>
      </c>
      <c r="E445" s="13">
        <f t="shared" si="38"/>
        <v>0</v>
      </c>
      <c r="F445" s="13">
        <f t="shared" si="40"/>
        <v>0</v>
      </c>
      <c r="G445" s="16">
        <f t="shared" si="41"/>
        <v>0</v>
      </c>
      <c r="H445" s="16">
        <f t="shared" si="42"/>
        <v>4529360.9357628739</v>
      </c>
    </row>
    <row r="446" spans="1:8" x14ac:dyDescent="0.25">
      <c r="A446" s="13">
        <v>164</v>
      </c>
      <c r="B446" s="13">
        <v>2.0763157894736839</v>
      </c>
      <c r="C446" s="13">
        <f t="shared" si="39"/>
        <v>0</v>
      </c>
      <c r="D446" s="13">
        <f t="shared" si="37"/>
        <v>0</v>
      </c>
      <c r="E446" s="13">
        <f t="shared" si="38"/>
        <v>0</v>
      </c>
      <c r="F446" s="13">
        <f t="shared" si="40"/>
        <v>0</v>
      </c>
      <c r="G446" s="16">
        <f t="shared" si="41"/>
        <v>0</v>
      </c>
      <c r="H446" s="16">
        <f t="shared" si="42"/>
        <v>4529360.9357628739</v>
      </c>
    </row>
    <row r="447" spans="1:8" x14ac:dyDescent="0.25">
      <c r="A447" s="13">
        <v>165</v>
      </c>
      <c r="B447" s="13">
        <v>2.070394736842105</v>
      </c>
      <c r="C447" s="13">
        <f t="shared" si="39"/>
        <v>0</v>
      </c>
      <c r="D447" s="13">
        <f t="shared" si="37"/>
        <v>0</v>
      </c>
      <c r="E447" s="13">
        <f t="shared" si="38"/>
        <v>0</v>
      </c>
      <c r="F447" s="13">
        <f t="shared" si="40"/>
        <v>0</v>
      </c>
      <c r="G447" s="16">
        <f t="shared" si="41"/>
        <v>0</v>
      </c>
      <c r="H447" s="16">
        <f t="shared" si="42"/>
        <v>4529360.9357628739</v>
      </c>
    </row>
    <row r="448" spans="1:8" x14ac:dyDescent="0.25">
      <c r="A448" s="13">
        <v>166</v>
      </c>
      <c r="B448" s="13">
        <v>2.064473684210526</v>
      </c>
      <c r="C448" s="13">
        <f t="shared" si="39"/>
        <v>0</v>
      </c>
      <c r="D448" s="13">
        <f t="shared" si="37"/>
        <v>0</v>
      </c>
      <c r="E448" s="13">
        <f t="shared" si="38"/>
        <v>0</v>
      </c>
      <c r="F448" s="13">
        <f t="shared" si="40"/>
        <v>0</v>
      </c>
      <c r="G448" s="16">
        <f t="shared" si="41"/>
        <v>0</v>
      </c>
      <c r="H448" s="16">
        <f t="shared" si="42"/>
        <v>4529360.9357628739</v>
      </c>
    </row>
    <row r="449" spans="1:8" x14ac:dyDescent="0.25">
      <c r="A449" s="13">
        <v>167</v>
      </c>
      <c r="B449" s="13">
        <v>2.0585526315789471</v>
      </c>
      <c r="C449" s="13">
        <f t="shared" si="39"/>
        <v>0</v>
      </c>
      <c r="D449" s="13">
        <f t="shared" si="37"/>
        <v>0</v>
      </c>
      <c r="E449" s="13">
        <f t="shared" si="38"/>
        <v>0</v>
      </c>
      <c r="F449" s="13">
        <f t="shared" si="40"/>
        <v>0</v>
      </c>
      <c r="G449" s="16">
        <f t="shared" si="41"/>
        <v>0</v>
      </c>
      <c r="H449" s="16">
        <f t="shared" si="42"/>
        <v>4529360.9357628739</v>
      </c>
    </row>
    <row r="450" spans="1:8" x14ac:dyDescent="0.25">
      <c r="A450" s="13">
        <v>168</v>
      </c>
      <c r="B450" s="13">
        <v>2.0526315789473681</v>
      </c>
      <c r="C450" s="13">
        <f t="shared" si="39"/>
        <v>0</v>
      </c>
      <c r="D450" s="13">
        <f t="shared" si="37"/>
        <v>0</v>
      </c>
      <c r="E450" s="13">
        <f t="shared" si="38"/>
        <v>0</v>
      </c>
      <c r="F450" s="13">
        <f t="shared" si="40"/>
        <v>0</v>
      </c>
      <c r="G450" s="16">
        <f t="shared" si="41"/>
        <v>0</v>
      </c>
      <c r="H450" s="16">
        <f t="shared" si="42"/>
        <v>4529360.9357628739</v>
      </c>
    </row>
    <row r="451" spans="1:8" x14ac:dyDescent="0.25">
      <c r="A451" s="13">
        <v>169</v>
      </c>
      <c r="B451" s="13">
        <v>2.0467105263157892</v>
      </c>
      <c r="C451" s="13">
        <f t="shared" si="39"/>
        <v>0</v>
      </c>
      <c r="D451" s="13">
        <f t="shared" si="37"/>
        <v>0</v>
      </c>
      <c r="E451" s="13">
        <f t="shared" si="38"/>
        <v>0</v>
      </c>
      <c r="F451" s="13">
        <f t="shared" si="40"/>
        <v>0</v>
      </c>
      <c r="G451" s="16">
        <f t="shared" si="41"/>
        <v>0</v>
      </c>
      <c r="H451" s="16">
        <f t="shared" si="42"/>
        <v>4529360.9357628739</v>
      </c>
    </row>
    <row r="452" spans="1:8" x14ac:dyDescent="0.25">
      <c r="A452" s="13">
        <v>170</v>
      </c>
      <c r="B452" s="13">
        <v>2.0407894736842103</v>
      </c>
      <c r="C452" s="13">
        <f t="shared" si="39"/>
        <v>0</v>
      </c>
      <c r="D452" s="13">
        <f t="shared" si="37"/>
        <v>0</v>
      </c>
      <c r="E452" s="13">
        <f t="shared" si="38"/>
        <v>0</v>
      </c>
      <c r="F452" s="13">
        <f t="shared" si="40"/>
        <v>0</v>
      </c>
      <c r="G452" s="16">
        <f t="shared" si="41"/>
        <v>0</v>
      </c>
      <c r="H452" s="16">
        <f t="shared" si="42"/>
        <v>4529360.9357628739</v>
      </c>
    </row>
    <row r="453" spans="1:8" x14ac:dyDescent="0.25">
      <c r="A453" s="13">
        <v>171</v>
      </c>
      <c r="B453" s="13">
        <v>2.0348684210526313</v>
      </c>
      <c r="C453" s="13">
        <f t="shared" si="39"/>
        <v>0</v>
      </c>
      <c r="D453" s="13">
        <f t="shared" si="37"/>
        <v>0</v>
      </c>
      <c r="E453" s="13">
        <f t="shared" si="38"/>
        <v>0</v>
      </c>
      <c r="F453" s="13">
        <f t="shared" si="40"/>
        <v>0</v>
      </c>
      <c r="G453" s="16">
        <f t="shared" si="41"/>
        <v>0</v>
      </c>
      <c r="H453" s="16">
        <f t="shared" si="42"/>
        <v>4529360.9357628739</v>
      </c>
    </row>
    <row r="454" spans="1:8" x14ac:dyDescent="0.25">
      <c r="A454" s="13">
        <v>172</v>
      </c>
      <c r="B454" s="13">
        <v>2.0289473684210524</v>
      </c>
      <c r="C454" s="13">
        <f t="shared" si="39"/>
        <v>0</v>
      </c>
      <c r="D454" s="13">
        <f t="shared" si="37"/>
        <v>0</v>
      </c>
      <c r="E454" s="13">
        <f t="shared" si="38"/>
        <v>0</v>
      </c>
      <c r="F454" s="13">
        <f t="shared" si="40"/>
        <v>0</v>
      </c>
      <c r="G454" s="16">
        <f t="shared" si="41"/>
        <v>0</v>
      </c>
      <c r="H454" s="16">
        <f t="shared" si="42"/>
        <v>4529360.9357628739</v>
      </c>
    </row>
    <row r="455" spans="1:8" x14ac:dyDescent="0.25">
      <c r="A455" s="13">
        <v>173</v>
      </c>
      <c r="B455" s="13">
        <v>2.0230263157894735</v>
      </c>
      <c r="C455" s="13">
        <f t="shared" si="39"/>
        <v>0</v>
      </c>
      <c r="D455" s="13">
        <f t="shared" si="37"/>
        <v>0</v>
      </c>
      <c r="E455" s="13">
        <f t="shared" si="38"/>
        <v>0</v>
      </c>
      <c r="F455" s="13">
        <f t="shared" si="40"/>
        <v>0</v>
      </c>
      <c r="G455" s="16">
        <f t="shared" si="41"/>
        <v>0</v>
      </c>
      <c r="H455" s="16">
        <f t="shared" si="42"/>
        <v>4529360.9357628739</v>
      </c>
    </row>
    <row r="456" spans="1:8" x14ac:dyDescent="0.25">
      <c r="A456" s="13">
        <v>174</v>
      </c>
      <c r="B456" s="13">
        <v>2.0171052631578945</v>
      </c>
      <c r="C456" s="13">
        <f t="shared" si="39"/>
        <v>0</v>
      </c>
      <c r="D456" s="13">
        <f t="shared" si="37"/>
        <v>0</v>
      </c>
      <c r="E456" s="13">
        <f t="shared" si="38"/>
        <v>0</v>
      </c>
      <c r="F456" s="13">
        <f t="shared" si="40"/>
        <v>0</v>
      </c>
      <c r="G456" s="16">
        <f t="shared" si="41"/>
        <v>0</v>
      </c>
      <c r="H456" s="16">
        <f t="shared" si="42"/>
        <v>4529360.9357628739</v>
      </c>
    </row>
    <row r="457" spans="1:8" x14ac:dyDescent="0.25">
      <c r="A457" s="13">
        <v>175</v>
      </c>
      <c r="B457" s="13">
        <v>2.0111842105263156</v>
      </c>
      <c r="C457" s="13">
        <f t="shared" si="39"/>
        <v>0</v>
      </c>
      <c r="D457" s="13">
        <f t="shared" si="37"/>
        <v>0</v>
      </c>
      <c r="E457" s="13">
        <f t="shared" si="38"/>
        <v>0</v>
      </c>
      <c r="F457" s="13">
        <f t="shared" si="40"/>
        <v>0</v>
      </c>
      <c r="G457" s="16">
        <f t="shared" si="41"/>
        <v>0</v>
      </c>
      <c r="H457" s="16">
        <f t="shared" si="42"/>
        <v>4529360.9357628739</v>
      </c>
    </row>
    <row r="458" spans="1:8" x14ac:dyDescent="0.25">
      <c r="A458" s="13">
        <v>176</v>
      </c>
      <c r="B458" s="13">
        <v>2.0052631578947366</v>
      </c>
      <c r="C458" s="13">
        <f t="shared" si="39"/>
        <v>0</v>
      </c>
      <c r="D458" s="13">
        <f t="shared" si="37"/>
        <v>0</v>
      </c>
      <c r="E458" s="13">
        <f t="shared" si="38"/>
        <v>0</v>
      </c>
      <c r="F458" s="13">
        <f t="shared" si="40"/>
        <v>0</v>
      </c>
      <c r="G458" s="16">
        <f t="shared" si="41"/>
        <v>0</v>
      </c>
      <c r="H458" s="16">
        <f t="shared" si="42"/>
        <v>4529360.9357628739</v>
      </c>
    </row>
    <row r="459" spans="1:8" x14ac:dyDescent="0.25">
      <c r="A459" s="13">
        <v>177</v>
      </c>
      <c r="B459" s="13">
        <v>1.9993421052631577</v>
      </c>
      <c r="C459" s="13">
        <f t="shared" si="39"/>
        <v>0</v>
      </c>
      <c r="D459" s="13">
        <f t="shared" si="37"/>
        <v>0</v>
      </c>
      <c r="E459" s="13">
        <f t="shared" si="38"/>
        <v>0</v>
      </c>
      <c r="F459" s="13">
        <f t="shared" si="40"/>
        <v>0</v>
      </c>
      <c r="G459" s="16">
        <f t="shared" si="41"/>
        <v>0</v>
      </c>
      <c r="H459" s="16">
        <f t="shared" si="42"/>
        <v>4529360.9357628739</v>
      </c>
    </row>
    <row r="460" spans="1:8" x14ac:dyDescent="0.25">
      <c r="A460" s="13">
        <v>178</v>
      </c>
      <c r="B460" s="13">
        <v>1.9934210526315788</v>
      </c>
      <c r="C460" s="13">
        <f t="shared" si="39"/>
        <v>0</v>
      </c>
      <c r="D460" s="13">
        <f t="shared" si="37"/>
        <v>0</v>
      </c>
      <c r="E460" s="13">
        <f t="shared" si="38"/>
        <v>0</v>
      </c>
      <c r="F460" s="13">
        <f t="shared" si="40"/>
        <v>0</v>
      </c>
      <c r="G460" s="16">
        <f t="shared" si="41"/>
        <v>0</v>
      </c>
      <c r="H460" s="16">
        <f t="shared" si="42"/>
        <v>4529360.9357628739</v>
      </c>
    </row>
    <row r="461" spans="1:8" x14ac:dyDescent="0.25">
      <c r="A461" s="13">
        <v>179</v>
      </c>
      <c r="B461" s="13">
        <v>1.9874999999999998</v>
      </c>
      <c r="C461" s="13">
        <f t="shared" si="39"/>
        <v>0</v>
      </c>
      <c r="D461" s="13">
        <f t="shared" si="37"/>
        <v>0</v>
      </c>
      <c r="E461" s="13">
        <f t="shared" si="38"/>
        <v>0</v>
      </c>
      <c r="F461" s="13">
        <f t="shared" si="40"/>
        <v>0</v>
      </c>
      <c r="G461" s="16">
        <f t="shared" si="41"/>
        <v>0</v>
      </c>
      <c r="H461" s="16">
        <f t="shared" si="42"/>
        <v>4529360.9357628739</v>
      </c>
    </row>
    <row r="462" spans="1:8" x14ac:dyDescent="0.25">
      <c r="A462" s="13">
        <v>180</v>
      </c>
      <c r="B462" s="13">
        <v>1.9815789473684209</v>
      </c>
      <c r="C462" s="13">
        <f t="shared" si="39"/>
        <v>0</v>
      </c>
      <c r="D462" s="13">
        <f t="shared" si="37"/>
        <v>0</v>
      </c>
      <c r="E462" s="13">
        <f t="shared" si="38"/>
        <v>0</v>
      </c>
      <c r="F462" s="13">
        <f t="shared" si="40"/>
        <v>0</v>
      </c>
      <c r="G462" s="16">
        <f t="shared" si="41"/>
        <v>0</v>
      </c>
      <c r="H462" s="16">
        <f t="shared" si="42"/>
        <v>4529360.9357628739</v>
      </c>
    </row>
    <row r="463" spans="1:8" x14ac:dyDescent="0.25">
      <c r="A463" s="13">
        <v>181</v>
      </c>
      <c r="B463" s="13">
        <v>1.9756578947368419</v>
      </c>
      <c r="C463" s="13">
        <f t="shared" si="39"/>
        <v>0</v>
      </c>
      <c r="D463" s="13">
        <f t="shared" si="37"/>
        <v>0</v>
      </c>
      <c r="E463" s="13">
        <f t="shared" si="38"/>
        <v>0</v>
      </c>
      <c r="F463" s="13">
        <f t="shared" si="40"/>
        <v>0</v>
      </c>
      <c r="G463" s="16">
        <f t="shared" si="41"/>
        <v>0</v>
      </c>
      <c r="H463" s="16">
        <f t="shared" si="42"/>
        <v>4529360.9357628739</v>
      </c>
    </row>
    <row r="464" spans="1:8" x14ac:dyDescent="0.25">
      <c r="A464" s="13">
        <v>182</v>
      </c>
      <c r="B464" s="13">
        <v>1.969736842105263</v>
      </c>
      <c r="C464" s="13">
        <f t="shared" si="39"/>
        <v>0</v>
      </c>
      <c r="D464" s="13">
        <f t="shared" si="37"/>
        <v>0</v>
      </c>
      <c r="E464" s="13">
        <f t="shared" si="38"/>
        <v>0</v>
      </c>
      <c r="F464" s="13">
        <f t="shared" si="40"/>
        <v>0</v>
      </c>
      <c r="G464" s="16">
        <f t="shared" si="41"/>
        <v>0</v>
      </c>
      <c r="H464" s="16">
        <f t="shared" si="42"/>
        <v>4529360.9357628739</v>
      </c>
    </row>
    <row r="465" spans="1:8" x14ac:dyDescent="0.25">
      <c r="A465" s="13">
        <v>183</v>
      </c>
      <c r="B465" s="13">
        <v>1.9638157894736841</v>
      </c>
      <c r="C465" s="13">
        <f t="shared" si="39"/>
        <v>0</v>
      </c>
      <c r="D465" s="13">
        <f t="shared" si="37"/>
        <v>0</v>
      </c>
      <c r="E465" s="13">
        <f t="shared" si="38"/>
        <v>0</v>
      </c>
      <c r="F465" s="13">
        <f t="shared" si="40"/>
        <v>0</v>
      </c>
      <c r="G465" s="16">
        <f t="shared" si="41"/>
        <v>0</v>
      </c>
      <c r="H465" s="16">
        <f t="shared" si="42"/>
        <v>4529360.9357628739</v>
      </c>
    </row>
    <row r="466" spans="1:8" x14ac:dyDescent="0.25">
      <c r="A466" s="13">
        <v>184</v>
      </c>
      <c r="B466" s="13">
        <v>1.9578947368421051</v>
      </c>
      <c r="C466" s="13">
        <f t="shared" si="39"/>
        <v>0</v>
      </c>
      <c r="D466" s="13">
        <f t="shared" ref="D466:D529" si="43">IF(B466&gt;$G$2,0.13*($G$9*C466^3)^0.5+0.6*($G$9*(B466-$G$2)^3)^0.5,IF(C466=0,0,0.13*($G$9*C466^3)^0.5*EXP((-3*($G$2-B466))/(C466*$G$12))))</f>
        <v>0</v>
      </c>
      <c r="E466" s="13">
        <f t="shared" ref="E466:E529" si="44">IF(B466&gt;$G$4,0.13*($G$9*C466^3)^0.5+0.6*($G$9*(B466-$G$4)^3)^0.5,IF(C466=0,0,0.13*($G$9*C466^3)^0.5*EXP((-3*($G$4-B466))/(C466*$G$12))))</f>
        <v>0</v>
      </c>
      <c r="F466" s="13">
        <f t="shared" si="40"/>
        <v>0</v>
      </c>
      <c r="G466" s="16">
        <f t="shared" si="41"/>
        <v>0</v>
      </c>
      <c r="H466" s="16">
        <f t="shared" si="42"/>
        <v>4529360.9357628739</v>
      </c>
    </row>
    <row r="467" spans="1:8" x14ac:dyDescent="0.25">
      <c r="A467" s="13">
        <v>185</v>
      </c>
      <c r="B467" s="13">
        <v>1.9519736842105262</v>
      </c>
      <c r="C467" s="13">
        <f t="shared" ref="C467:C530" si="45">IF(A467&lt;-24,0,IF(A467&lt;-1,((A467+24)/23)*$G$14,IF(A467&lt;1.1,$G$14,IF(A467&lt;24,((24-A467)/23)*$G$14,0))))</f>
        <v>0</v>
      </c>
      <c r="D467" s="13">
        <f t="shared" si="43"/>
        <v>0</v>
      </c>
      <c r="E467" s="13">
        <f t="shared" si="44"/>
        <v>0</v>
      </c>
      <c r="F467" s="13">
        <f t="shared" ref="F467:F530" si="46">D467*$G$3+E467*$G$5</f>
        <v>0</v>
      </c>
      <c r="G467" s="16">
        <f t="shared" ref="G467:G530" si="47">F467*3600</f>
        <v>0</v>
      </c>
      <c r="H467" s="16">
        <f t="shared" si="42"/>
        <v>4529360.9357628739</v>
      </c>
    </row>
    <row r="468" spans="1:8" x14ac:dyDescent="0.25">
      <c r="A468" s="13">
        <v>186</v>
      </c>
      <c r="B468" s="13">
        <v>1.9460526315789473</v>
      </c>
      <c r="C468" s="13">
        <f t="shared" si="45"/>
        <v>0</v>
      </c>
      <c r="D468" s="13">
        <f t="shared" si="43"/>
        <v>0</v>
      </c>
      <c r="E468" s="13">
        <f t="shared" si="44"/>
        <v>0</v>
      </c>
      <c r="F468" s="13">
        <f t="shared" si="46"/>
        <v>0</v>
      </c>
      <c r="G468" s="16">
        <f t="shared" si="47"/>
        <v>0</v>
      </c>
      <c r="H468" s="16">
        <f t="shared" ref="H468:H531" si="48">H467+G468</f>
        <v>4529360.9357628739</v>
      </c>
    </row>
    <row r="469" spans="1:8" x14ac:dyDescent="0.25">
      <c r="A469" s="13">
        <v>187</v>
      </c>
      <c r="B469" s="13">
        <v>1.9401315789473683</v>
      </c>
      <c r="C469" s="13">
        <f t="shared" si="45"/>
        <v>0</v>
      </c>
      <c r="D469" s="13">
        <f t="shared" si="43"/>
        <v>0</v>
      </c>
      <c r="E469" s="13">
        <f t="shared" si="44"/>
        <v>0</v>
      </c>
      <c r="F469" s="13">
        <f t="shared" si="46"/>
        <v>0</v>
      </c>
      <c r="G469" s="16">
        <f t="shared" si="47"/>
        <v>0</v>
      </c>
      <c r="H469" s="16">
        <f t="shared" si="48"/>
        <v>4529360.9357628739</v>
      </c>
    </row>
    <row r="470" spans="1:8" x14ac:dyDescent="0.25">
      <c r="A470" s="13">
        <v>188</v>
      </c>
      <c r="B470" s="13">
        <v>1.9342105263157894</v>
      </c>
      <c r="C470" s="13">
        <f t="shared" si="45"/>
        <v>0</v>
      </c>
      <c r="D470" s="13">
        <f t="shared" si="43"/>
        <v>0</v>
      </c>
      <c r="E470" s="13">
        <f t="shared" si="44"/>
        <v>0</v>
      </c>
      <c r="F470" s="13">
        <f t="shared" si="46"/>
        <v>0</v>
      </c>
      <c r="G470" s="16">
        <f t="shared" si="47"/>
        <v>0</v>
      </c>
      <c r="H470" s="16">
        <f t="shared" si="48"/>
        <v>4529360.9357628739</v>
      </c>
    </row>
    <row r="471" spans="1:8" x14ac:dyDescent="0.25">
      <c r="A471" s="13">
        <v>189</v>
      </c>
      <c r="B471" s="13">
        <v>1.9282894736842104</v>
      </c>
      <c r="C471" s="13">
        <f t="shared" si="45"/>
        <v>0</v>
      </c>
      <c r="D471" s="13">
        <f t="shared" si="43"/>
        <v>0</v>
      </c>
      <c r="E471" s="13">
        <f t="shared" si="44"/>
        <v>0</v>
      </c>
      <c r="F471" s="13">
        <f t="shared" si="46"/>
        <v>0</v>
      </c>
      <c r="G471" s="16">
        <f t="shared" si="47"/>
        <v>0</v>
      </c>
      <c r="H471" s="16">
        <f t="shared" si="48"/>
        <v>4529360.9357628739</v>
      </c>
    </row>
    <row r="472" spans="1:8" x14ac:dyDescent="0.25">
      <c r="A472" s="13">
        <v>190</v>
      </c>
      <c r="B472" s="13">
        <v>1.9223684210526313</v>
      </c>
      <c r="C472" s="13">
        <f t="shared" si="45"/>
        <v>0</v>
      </c>
      <c r="D472" s="13">
        <f t="shared" si="43"/>
        <v>0</v>
      </c>
      <c r="E472" s="13">
        <f t="shared" si="44"/>
        <v>0</v>
      </c>
      <c r="F472" s="13">
        <f t="shared" si="46"/>
        <v>0</v>
      </c>
      <c r="G472" s="16">
        <f t="shared" si="47"/>
        <v>0</v>
      </c>
      <c r="H472" s="16">
        <f t="shared" si="48"/>
        <v>4529360.9357628739</v>
      </c>
    </row>
    <row r="473" spans="1:8" x14ac:dyDescent="0.25">
      <c r="A473" s="13">
        <v>191</v>
      </c>
      <c r="B473" s="13">
        <v>1.9164473684210523</v>
      </c>
      <c r="C473" s="13">
        <f t="shared" si="45"/>
        <v>0</v>
      </c>
      <c r="D473" s="13">
        <f t="shared" si="43"/>
        <v>0</v>
      </c>
      <c r="E473" s="13">
        <f t="shared" si="44"/>
        <v>0</v>
      </c>
      <c r="F473" s="13">
        <f t="shared" si="46"/>
        <v>0</v>
      </c>
      <c r="G473" s="16">
        <f t="shared" si="47"/>
        <v>0</v>
      </c>
      <c r="H473" s="16">
        <f t="shared" si="48"/>
        <v>4529360.9357628739</v>
      </c>
    </row>
    <row r="474" spans="1:8" x14ac:dyDescent="0.25">
      <c r="A474" s="13">
        <v>192</v>
      </c>
      <c r="B474" s="13">
        <v>1.9105263157894734</v>
      </c>
      <c r="C474" s="13">
        <f t="shared" si="45"/>
        <v>0</v>
      </c>
      <c r="D474" s="13">
        <f t="shared" si="43"/>
        <v>0</v>
      </c>
      <c r="E474" s="13">
        <f t="shared" si="44"/>
        <v>0</v>
      </c>
      <c r="F474" s="13">
        <f t="shared" si="46"/>
        <v>0</v>
      </c>
      <c r="G474" s="16">
        <f t="shared" si="47"/>
        <v>0</v>
      </c>
      <c r="H474" s="16">
        <f t="shared" si="48"/>
        <v>4529360.9357628739</v>
      </c>
    </row>
    <row r="475" spans="1:8" x14ac:dyDescent="0.25">
      <c r="A475" s="13">
        <v>193</v>
      </c>
      <c r="B475" s="13">
        <v>1.9046052631578945</v>
      </c>
      <c r="C475" s="13">
        <f t="shared" si="45"/>
        <v>0</v>
      </c>
      <c r="D475" s="13">
        <f t="shared" si="43"/>
        <v>0</v>
      </c>
      <c r="E475" s="13">
        <f t="shared" si="44"/>
        <v>0</v>
      </c>
      <c r="F475" s="13">
        <f t="shared" si="46"/>
        <v>0</v>
      </c>
      <c r="G475" s="16">
        <f t="shared" si="47"/>
        <v>0</v>
      </c>
      <c r="H475" s="16">
        <f t="shared" si="48"/>
        <v>4529360.9357628739</v>
      </c>
    </row>
    <row r="476" spans="1:8" x14ac:dyDescent="0.25">
      <c r="A476" s="13">
        <v>194</v>
      </c>
      <c r="B476" s="13">
        <v>1.8986842105263155</v>
      </c>
      <c r="C476" s="13">
        <f t="shared" si="45"/>
        <v>0</v>
      </c>
      <c r="D476" s="13">
        <f t="shared" si="43"/>
        <v>0</v>
      </c>
      <c r="E476" s="13">
        <f t="shared" si="44"/>
        <v>0</v>
      </c>
      <c r="F476" s="13">
        <f t="shared" si="46"/>
        <v>0</v>
      </c>
      <c r="G476" s="16">
        <f t="shared" si="47"/>
        <v>0</v>
      </c>
      <c r="H476" s="16">
        <f t="shared" si="48"/>
        <v>4529360.9357628739</v>
      </c>
    </row>
    <row r="477" spans="1:8" x14ac:dyDescent="0.25">
      <c r="A477" s="13">
        <v>195</v>
      </c>
      <c r="B477" s="13">
        <v>1.8927631578947366</v>
      </c>
      <c r="C477" s="13">
        <f t="shared" si="45"/>
        <v>0</v>
      </c>
      <c r="D477" s="13">
        <f t="shared" si="43"/>
        <v>0</v>
      </c>
      <c r="E477" s="13">
        <f t="shared" si="44"/>
        <v>0</v>
      </c>
      <c r="F477" s="13">
        <f t="shared" si="46"/>
        <v>0</v>
      </c>
      <c r="G477" s="16">
        <f t="shared" si="47"/>
        <v>0</v>
      </c>
      <c r="H477" s="16">
        <f t="shared" si="48"/>
        <v>4529360.9357628739</v>
      </c>
    </row>
    <row r="478" spans="1:8" x14ac:dyDescent="0.25">
      <c r="A478" s="13">
        <v>196</v>
      </c>
      <c r="B478" s="13">
        <v>1.8868421052631577</v>
      </c>
      <c r="C478" s="13">
        <f t="shared" si="45"/>
        <v>0</v>
      </c>
      <c r="D478" s="13">
        <f t="shared" si="43"/>
        <v>0</v>
      </c>
      <c r="E478" s="13">
        <f t="shared" si="44"/>
        <v>0</v>
      </c>
      <c r="F478" s="13">
        <f t="shared" si="46"/>
        <v>0</v>
      </c>
      <c r="G478" s="16">
        <f t="shared" si="47"/>
        <v>0</v>
      </c>
      <c r="H478" s="16">
        <f t="shared" si="48"/>
        <v>4529360.9357628739</v>
      </c>
    </row>
    <row r="479" spans="1:8" x14ac:dyDescent="0.25">
      <c r="A479" s="13">
        <v>197</v>
      </c>
      <c r="B479" s="13">
        <v>1.8809210526315787</v>
      </c>
      <c r="C479" s="13">
        <f t="shared" si="45"/>
        <v>0</v>
      </c>
      <c r="D479" s="13">
        <f t="shared" si="43"/>
        <v>0</v>
      </c>
      <c r="E479" s="13">
        <f t="shared" si="44"/>
        <v>0</v>
      </c>
      <c r="F479" s="13">
        <f t="shared" si="46"/>
        <v>0</v>
      </c>
      <c r="G479" s="16">
        <f t="shared" si="47"/>
        <v>0</v>
      </c>
      <c r="H479" s="16">
        <f t="shared" si="48"/>
        <v>4529360.9357628739</v>
      </c>
    </row>
    <row r="480" spans="1:8" x14ac:dyDescent="0.25">
      <c r="A480" s="13">
        <v>198</v>
      </c>
      <c r="B480" s="13">
        <v>1.8749999999999998</v>
      </c>
      <c r="C480" s="13">
        <f t="shared" si="45"/>
        <v>0</v>
      </c>
      <c r="D480" s="13">
        <f t="shared" si="43"/>
        <v>0</v>
      </c>
      <c r="E480" s="13">
        <f t="shared" si="44"/>
        <v>0</v>
      </c>
      <c r="F480" s="13">
        <f t="shared" si="46"/>
        <v>0</v>
      </c>
      <c r="G480" s="16">
        <f t="shared" si="47"/>
        <v>0</v>
      </c>
      <c r="H480" s="16">
        <f t="shared" si="48"/>
        <v>4529360.9357628739</v>
      </c>
    </row>
    <row r="481" spans="1:8" x14ac:dyDescent="0.25">
      <c r="A481" s="13">
        <v>199</v>
      </c>
      <c r="B481" s="13">
        <v>1.8690789473684208</v>
      </c>
      <c r="C481" s="13">
        <f t="shared" si="45"/>
        <v>0</v>
      </c>
      <c r="D481" s="13">
        <f t="shared" si="43"/>
        <v>0</v>
      </c>
      <c r="E481" s="13">
        <f t="shared" si="44"/>
        <v>0</v>
      </c>
      <c r="F481" s="13">
        <f t="shared" si="46"/>
        <v>0</v>
      </c>
      <c r="G481" s="16">
        <f t="shared" si="47"/>
        <v>0</v>
      </c>
      <c r="H481" s="16">
        <f t="shared" si="48"/>
        <v>4529360.9357628739</v>
      </c>
    </row>
    <row r="482" spans="1:8" x14ac:dyDescent="0.25">
      <c r="A482" s="13">
        <v>200</v>
      </c>
      <c r="B482" s="13">
        <v>1.8631578947368419</v>
      </c>
      <c r="C482" s="13">
        <f t="shared" si="45"/>
        <v>0</v>
      </c>
      <c r="D482" s="13">
        <f t="shared" si="43"/>
        <v>0</v>
      </c>
      <c r="E482" s="13">
        <f t="shared" si="44"/>
        <v>0</v>
      </c>
      <c r="F482" s="13">
        <f t="shared" si="46"/>
        <v>0</v>
      </c>
      <c r="G482" s="16">
        <f t="shared" si="47"/>
        <v>0</v>
      </c>
      <c r="H482" s="16">
        <f t="shared" si="48"/>
        <v>4529360.9357628739</v>
      </c>
    </row>
    <row r="483" spans="1:8" x14ac:dyDescent="0.25">
      <c r="A483" s="13">
        <v>201</v>
      </c>
      <c r="B483" s="13">
        <v>1.857236842105263</v>
      </c>
      <c r="C483" s="13">
        <f t="shared" si="45"/>
        <v>0</v>
      </c>
      <c r="D483" s="13">
        <f t="shared" si="43"/>
        <v>0</v>
      </c>
      <c r="E483" s="13">
        <f t="shared" si="44"/>
        <v>0</v>
      </c>
      <c r="F483" s="13">
        <f t="shared" si="46"/>
        <v>0</v>
      </c>
      <c r="G483" s="16">
        <f t="shared" si="47"/>
        <v>0</v>
      </c>
      <c r="H483" s="16">
        <f t="shared" si="48"/>
        <v>4529360.9357628739</v>
      </c>
    </row>
    <row r="484" spans="1:8" x14ac:dyDescent="0.25">
      <c r="A484" s="13">
        <v>202</v>
      </c>
      <c r="B484" s="13">
        <v>1.8513157894736838</v>
      </c>
      <c r="C484" s="13">
        <f t="shared" si="45"/>
        <v>0</v>
      </c>
      <c r="D484" s="13">
        <f t="shared" si="43"/>
        <v>0</v>
      </c>
      <c r="E484" s="13">
        <f t="shared" si="44"/>
        <v>0</v>
      </c>
      <c r="F484" s="13">
        <f t="shared" si="46"/>
        <v>0</v>
      </c>
      <c r="G484" s="16">
        <f t="shared" si="47"/>
        <v>0</v>
      </c>
      <c r="H484" s="16">
        <f t="shared" si="48"/>
        <v>4529360.9357628739</v>
      </c>
    </row>
    <row r="485" spans="1:8" x14ac:dyDescent="0.25">
      <c r="A485" s="13">
        <v>203</v>
      </c>
      <c r="B485" s="13">
        <v>1.8453947368421049</v>
      </c>
      <c r="C485" s="13">
        <f t="shared" si="45"/>
        <v>0</v>
      </c>
      <c r="D485" s="13">
        <f t="shared" si="43"/>
        <v>0</v>
      </c>
      <c r="E485" s="13">
        <f t="shared" si="44"/>
        <v>0</v>
      </c>
      <c r="F485" s="13">
        <f t="shared" si="46"/>
        <v>0</v>
      </c>
      <c r="G485" s="16">
        <f t="shared" si="47"/>
        <v>0</v>
      </c>
      <c r="H485" s="16">
        <f t="shared" si="48"/>
        <v>4529360.9357628739</v>
      </c>
    </row>
    <row r="486" spans="1:8" x14ac:dyDescent="0.25">
      <c r="A486" s="13">
        <v>204</v>
      </c>
      <c r="B486" s="13">
        <v>1.8394736842105259</v>
      </c>
      <c r="C486" s="13">
        <f t="shared" si="45"/>
        <v>0</v>
      </c>
      <c r="D486" s="13">
        <f t="shared" si="43"/>
        <v>0</v>
      </c>
      <c r="E486" s="13">
        <f t="shared" si="44"/>
        <v>0</v>
      </c>
      <c r="F486" s="13">
        <f t="shared" si="46"/>
        <v>0</v>
      </c>
      <c r="G486" s="16">
        <f t="shared" si="47"/>
        <v>0</v>
      </c>
      <c r="H486" s="16">
        <f t="shared" si="48"/>
        <v>4529360.9357628739</v>
      </c>
    </row>
    <row r="487" spans="1:8" x14ac:dyDescent="0.25">
      <c r="A487" s="13">
        <v>205</v>
      </c>
      <c r="B487" s="13">
        <v>1.833552631578947</v>
      </c>
      <c r="C487" s="13">
        <f t="shared" si="45"/>
        <v>0</v>
      </c>
      <c r="D487" s="13">
        <f t="shared" si="43"/>
        <v>0</v>
      </c>
      <c r="E487" s="13">
        <f t="shared" si="44"/>
        <v>0</v>
      </c>
      <c r="F487" s="13">
        <f t="shared" si="46"/>
        <v>0</v>
      </c>
      <c r="G487" s="16">
        <f t="shared" si="47"/>
        <v>0</v>
      </c>
      <c r="H487" s="16">
        <f t="shared" si="48"/>
        <v>4529360.9357628739</v>
      </c>
    </row>
    <row r="488" spans="1:8" x14ac:dyDescent="0.25">
      <c r="A488" s="13">
        <v>206</v>
      </c>
      <c r="B488" s="13">
        <v>1.8276315789473681</v>
      </c>
      <c r="C488" s="13">
        <f t="shared" si="45"/>
        <v>0</v>
      </c>
      <c r="D488" s="13">
        <f t="shared" si="43"/>
        <v>0</v>
      </c>
      <c r="E488" s="13">
        <f t="shared" si="44"/>
        <v>0</v>
      </c>
      <c r="F488" s="13">
        <f t="shared" si="46"/>
        <v>0</v>
      </c>
      <c r="G488" s="16">
        <f t="shared" si="47"/>
        <v>0</v>
      </c>
      <c r="H488" s="16">
        <f t="shared" si="48"/>
        <v>4529360.9357628739</v>
      </c>
    </row>
    <row r="489" spans="1:8" x14ac:dyDescent="0.25">
      <c r="A489" s="13">
        <v>207</v>
      </c>
      <c r="B489" s="13">
        <v>1.8217105263157891</v>
      </c>
      <c r="C489" s="13">
        <f t="shared" si="45"/>
        <v>0</v>
      </c>
      <c r="D489" s="13">
        <f t="shared" si="43"/>
        <v>0</v>
      </c>
      <c r="E489" s="13">
        <f t="shared" si="44"/>
        <v>0</v>
      </c>
      <c r="F489" s="13">
        <f t="shared" si="46"/>
        <v>0</v>
      </c>
      <c r="G489" s="16">
        <f t="shared" si="47"/>
        <v>0</v>
      </c>
      <c r="H489" s="16">
        <f t="shared" si="48"/>
        <v>4529360.9357628739</v>
      </c>
    </row>
    <row r="490" spans="1:8" x14ac:dyDescent="0.25">
      <c r="A490" s="13">
        <v>208</v>
      </c>
      <c r="B490" s="13">
        <v>1.8157894736842102</v>
      </c>
      <c r="C490" s="13">
        <f t="shared" si="45"/>
        <v>0</v>
      </c>
      <c r="D490" s="13">
        <f t="shared" si="43"/>
        <v>0</v>
      </c>
      <c r="E490" s="13">
        <f t="shared" si="44"/>
        <v>0</v>
      </c>
      <c r="F490" s="13">
        <f t="shared" si="46"/>
        <v>0</v>
      </c>
      <c r="G490" s="16">
        <f t="shared" si="47"/>
        <v>0</v>
      </c>
      <c r="H490" s="16">
        <f t="shared" si="48"/>
        <v>4529360.9357628739</v>
      </c>
    </row>
    <row r="491" spans="1:8" x14ac:dyDescent="0.25">
      <c r="A491" s="13">
        <v>209</v>
      </c>
      <c r="B491" s="13">
        <v>1.8098684210526312</v>
      </c>
      <c r="C491" s="13">
        <f t="shared" si="45"/>
        <v>0</v>
      </c>
      <c r="D491" s="13">
        <f t="shared" si="43"/>
        <v>0</v>
      </c>
      <c r="E491" s="13">
        <f t="shared" si="44"/>
        <v>0</v>
      </c>
      <c r="F491" s="13">
        <f t="shared" si="46"/>
        <v>0</v>
      </c>
      <c r="G491" s="16">
        <f t="shared" si="47"/>
        <v>0</v>
      </c>
      <c r="H491" s="16">
        <f t="shared" si="48"/>
        <v>4529360.9357628739</v>
      </c>
    </row>
    <row r="492" spans="1:8" x14ac:dyDescent="0.25">
      <c r="A492" s="13">
        <v>210</v>
      </c>
      <c r="B492" s="13">
        <v>1.8039473684210523</v>
      </c>
      <c r="C492" s="13">
        <f t="shared" si="45"/>
        <v>0</v>
      </c>
      <c r="D492" s="13">
        <f t="shared" si="43"/>
        <v>0</v>
      </c>
      <c r="E492" s="13">
        <f t="shared" si="44"/>
        <v>0</v>
      </c>
      <c r="F492" s="13">
        <f t="shared" si="46"/>
        <v>0</v>
      </c>
      <c r="G492" s="16">
        <f t="shared" si="47"/>
        <v>0</v>
      </c>
      <c r="H492" s="16">
        <f t="shared" si="48"/>
        <v>4529360.9357628739</v>
      </c>
    </row>
    <row r="493" spans="1:8" x14ac:dyDescent="0.25">
      <c r="A493" s="13">
        <v>211</v>
      </c>
      <c r="B493" s="13">
        <v>1.7980263157894734</v>
      </c>
      <c r="C493" s="13">
        <f t="shared" si="45"/>
        <v>0</v>
      </c>
      <c r="D493" s="13">
        <f t="shared" si="43"/>
        <v>0</v>
      </c>
      <c r="E493" s="13">
        <f t="shared" si="44"/>
        <v>0</v>
      </c>
      <c r="F493" s="13">
        <f t="shared" si="46"/>
        <v>0</v>
      </c>
      <c r="G493" s="16">
        <f t="shared" si="47"/>
        <v>0</v>
      </c>
      <c r="H493" s="16">
        <f t="shared" si="48"/>
        <v>4529360.9357628739</v>
      </c>
    </row>
    <row r="494" spans="1:8" x14ac:dyDescent="0.25">
      <c r="A494" s="13">
        <v>212</v>
      </c>
      <c r="B494" s="13">
        <v>1.7921052631578944</v>
      </c>
      <c r="C494" s="13">
        <f t="shared" si="45"/>
        <v>0</v>
      </c>
      <c r="D494" s="13">
        <f t="shared" si="43"/>
        <v>0</v>
      </c>
      <c r="E494" s="13">
        <f t="shared" si="44"/>
        <v>0</v>
      </c>
      <c r="F494" s="13">
        <f t="shared" si="46"/>
        <v>0</v>
      </c>
      <c r="G494" s="16">
        <f t="shared" si="47"/>
        <v>0</v>
      </c>
      <c r="H494" s="16">
        <f t="shared" si="48"/>
        <v>4529360.9357628739</v>
      </c>
    </row>
    <row r="495" spans="1:8" x14ac:dyDescent="0.25">
      <c r="A495" s="13">
        <v>213</v>
      </c>
      <c r="B495" s="13">
        <v>1.7861842105263155</v>
      </c>
      <c r="C495" s="13">
        <f t="shared" si="45"/>
        <v>0</v>
      </c>
      <c r="D495" s="13">
        <f t="shared" si="43"/>
        <v>0</v>
      </c>
      <c r="E495" s="13">
        <f t="shared" si="44"/>
        <v>0</v>
      </c>
      <c r="F495" s="13">
        <f t="shared" si="46"/>
        <v>0</v>
      </c>
      <c r="G495" s="16">
        <f t="shared" si="47"/>
        <v>0</v>
      </c>
      <c r="H495" s="16">
        <f t="shared" si="48"/>
        <v>4529360.9357628739</v>
      </c>
    </row>
    <row r="496" spans="1:8" x14ac:dyDescent="0.25">
      <c r="A496" s="13">
        <v>214</v>
      </c>
      <c r="B496" s="13">
        <v>1.7802631578947365</v>
      </c>
      <c r="C496" s="13">
        <f t="shared" si="45"/>
        <v>0</v>
      </c>
      <c r="D496" s="13">
        <f t="shared" si="43"/>
        <v>0</v>
      </c>
      <c r="E496" s="13">
        <f t="shared" si="44"/>
        <v>0</v>
      </c>
      <c r="F496" s="13">
        <f t="shared" si="46"/>
        <v>0</v>
      </c>
      <c r="G496" s="16">
        <f t="shared" si="47"/>
        <v>0</v>
      </c>
      <c r="H496" s="16">
        <f t="shared" si="48"/>
        <v>4529360.9357628739</v>
      </c>
    </row>
    <row r="497" spans="1:8" x14ac:dyDescent="0.25">
      <c r="A497" s="13">
        <v>215</v>
      </c>
      <c r="B497" s="13">
        <v>1.7743421052631576</v>
      </c>
      <c r="C497" s="13">
        <f t="shared" si="45"/>
        <v>0</v>
      </c>
      <c r="D497" s="13">
        <f t="shared" si="43"/>
        <v>0</v>
      </c>
      <c r="E497" s="13">
        <f t="shared" si="44"/>
        <v>0</v>
      </c>
      <c r="F497" s="13">
        <f t="shared" si="46"/>
        <v>0</v>
      </c>
      <c r="G497" s="16">
        <f t="shared" si="47"/>
        <v>0</v>
      </c>
      <c r="H497" s="16">
        <f t="shared" si="48"/>
        <v>4529360.9357628739</v>
      </c>
    </row>
    <row r="498" spans="1:8" x14ac:dyDescent="0.25">
      <c r="A498" s="13">
        <v>216</v>
      </c>
      <c r="B498" s="13">
        <v>1.7684210526315787</v>
      </c>
      <c r="C498" s="13">
        <f t="shared" si="45"/>
        <v>0</v>
      </c>
      <c r="D498" s="13">
        <f t="shared" si="43"/>
        <v>0</v>
      </c>
      <c r="E498" s="13">
        <f t="shared" si="44"/>
        <v>0</v>
      </c>
      <c r="F498" s="13">
        <f t="shared" si="46"/>
        <v>0</v>
      </c>
      <c r="G498" s="16">
        <f t="shared" si="47"/>
        <v>0</v>
      </c>
      <c r="H498" s="16">
        <f t="shared" si="48"/>
        <v>4529360.9357628739</v>
      </c>
    </row>
    <row r="499" spans="1:8" x14ac:dyDescent="0.25">
      <c r="A499" s="13">
        <v>217</v>
      </c>
      <c r="B499" s="13">
        <v>1.7624999999999997</v>
      </c>
      <c r="C499" s="13">
        <f t="shared" si="45"/>
        <v>0</v>
      </c>
      <c r="D499" s="13">
        <f t="shared" si="43"/>
        <v>0</v>
      </c>
      <c r="E499" s="13">
        <f t="shared" si="44"/>
        <v>0</v>
      </c>
      <c r="F499" s="13">
        <f t="shared" si="46"/>
        <v>0</v>
      </c>
      <c r="G499" s="16">
        <f t="shared" si="47"/>
        <v>0</v>
      </c>
      <c r="H499" s="16">
        <f t="shared" si="48"/>
        <v>4529360.9357628739</v>
      </c>
    </row>
    <row r="500" spans="1:8" x14ac:dyDescent="0.25">
      <c r="A500" s="13">
        <v>218</v>
      </c>
      <c r="B500" s="13">
        <v>1.7565789473684208</v>
      </c>
      <c r="C500" s="13">
        <f t="shared" si="45"/>
        <v>0</v>
      </c>
      <c r="D500" s="13">
        <f t="shared" si="43"/>
        <v>0</v>
      </c>
      <c r="E500" s="13">
        <f t="shared" si="44"/>
        <v>0</v>
      </c>
      <c r="F500" s="13">
        <f t="shared" si="46"/>
        <v>0</v>
      </c>
      <c r="G500" s="16">
        <f t="shared" si="47"/>
        <v>0</v>
      </c>
      <c r="H500" s="16">
        <f t="shared" si="48"/>
        <v>4529360.9357628739</v>
      </c>
    </row>
    <row r="501" spans="1:8" x14ac:dyDescent="0.25">
      <c r="A501" s="13">
        <v>219</v>
      </c>
      <c r="B501" s="13">
        <v>1.7506578947368419</v>
      </c>
      <c r="C501" s="13">
        <f t="shared" si="45"/>
        <v>0</v>
      </c>
      <c r="D501" s="13">
        <f t="shared" si="43"/>
        <v>0</v>
      </c>
      <c r="E501" s="13">
        <f t="shared" si="44"/>
        <v>0</v>
      </c>
      <c r="F501" s="13">
        <f t="shared" si="46"/>
        <v>0</v>
      </c>
      <c r="G501" s="16">
        <f t="shared" si="47"/>
        <v>0</v>
      </c>
      <c r="H501" s="16">
        <f t="shared" si="48"/>
        <v>4529360.9357628739</v>
      </c>
    </row>
    <row r="502" spans="1:8" x14ac:dyDescent="0.25">
      <c r="A502" s="13">
        <v>220</v>
      </c>
      <c r="B502" s="13">
        <v>1.7447368421052629</v>
      </c>
      <c r="C502" s="13">
        <f t="shared" si="45"/>
        <v>0</v>
      </c>
      <c r="D502" s="13">
        <f t="shared" si="43"/>
        <v>0</v>
      </c>
      <c r="E502" s="13">
        <f t="shared" si="44"/>
        <v>0</v>
      </c>
      <c r="F502" s="13">
        <f t="shared" si="46"/>
        <v>0</v>
      </c>
      <c r="G502" s="16">
        <f t="shared" si="47"/>
        <v>0</v>
      </c>
      <c r="H502" s="16">
        <f t="shared" si="48"/>
        <v>4529360.9357628739</v>
      </c>
    </row>
    <row r="503" spans="1:8" x14ac:dyDescent="0.25">
      <c r="A503" s="13">
        <v>221</v>
      </c>
      <c r="B503" s="13">
        <v>1.738815789473684</v>
      </c>
      <c r="C503" s="13">
        <f t="shared" si="45"/>
        <v>0</v>
      </c>
      <c r="D503" s="13">
        <f t="shared" si="43"/>
        <v>0</v>
      </c>
      <c r="E503" s="13">
        <f t="shared" si="44"/>
        <v>0</v>
      </c>
      <c r="F503" s="13">
        <f t="shared" si="46"/>
        <v>0</v>
      </c>
      <c r="G503" s="16">
        <f t="shared" si="47"/>
        <v>0</v>
      </c>
      <c r="H503" s="16">
        <f t="shared" si="48"/>
        <v>4529360.9357628739</v>
      </c>
    </row>
    <row r="504" spans="1:8" x14ac:dyDescent="0.25">
      <c r="A504" s="13">
        <v>222</v>
      </c>
      <c r="B504" s="13">
        <v>1.732894736842105</v>
      </c>
      <c r="C504" s="13">
        <f t="shared" si="45"/>
        <v>0</v>
      </c>
      <c r="D504" s="13">
        <f t="shared" si="43"/>
        <v>0</v>
      </c>
      <c r="E504" s="13">
        <f t="shared" si="44"/>
        <v>0</v>
      </c>
      <c r="F504" s="13">
        <f t="shared" si="46"/>
        <v>0</v>
      </c>
      <c r="G504" s="16">
        <f t="shared" si="47"/>
        <v>0</v>
      </c>
      <c r="H504" s="16">
        <f t="shared" si="48"/>
        <v>4529360.9357628739</v>
      </c>
    </row>
    <row r="505" spans="1:8" x14ac:dyDescent="0.25">
      <c r="A505" s="13">
        <v>223</v>
      </c>
      <c r="B505" s="13">
        <v>1.7269736842105261</v>
      </c>
      <c r="C505" s="13">
        <f t="shared" si="45"/>
        <v>0</v>
      </c>
      <c r="D505" s="13">
        <f t="shared" si="43"/>
        <v>0</v>
      </c>
      <c r="E505" s="13">
        <f t="shared" si="44"/>
        <v>0</v>
      </c>
      <c r="F505" s="13">
        <f t="shared" si="46"/>
        <v>0</v>
      </c>
      <c r="G505" s="16">
        <f t="shared" si="47"/>
        <v>0</v>
      </c>
      <c r="H505" s="16">
        <f t="shared" si="48"/>
        <v>4529360.9357628739</v>
      </c>
    </row>
    <row r="506" spans="1:8" x14ac:dyDescent="0.25">
      <c r="A506" s="13">
        <v>224</v>
      </c>
      <c r="B506" s="13">
        <v>1.7210526315789472</v>
      </c>
      <c r="C506" s="13">
        <f t="shared" si="45"/>
        <v>0</v>
      </c>
      <c r="D506" s="13">
        <f t="shared" si="43"/>
        <v>0</v>
      </c>
      <c r="E506" s="13">
        <f t="shared" si="44"/>
        <v>0</v>
      </c>
      <c r="F506" s="13">
        <f t="shared" si="46"/>
        <v>0</v>
      </c>
      <c r="G506" s="16">
        <f t="shared" si="47"/>
        <v>0</v>
      </c>
      <c r="H506" s="16">
        <f t="shared" si="48"/>
        <v>4529360.9357628739</v>
      </c>
    </row>
    <row r="507" spans="1:8" x14ac:dyDescent="0.25">
      <c r="A507" s="13">
        <v>225</v>
      </c>
      <c r="B507" s="13">
        <v>1.7151315789473682</v>
      </c>
      <c r="C507" s="13">
        <f t="shared" si="45"/>
        <v>0</v>
      </c>
      <c r="D507" s="13">
        <f t="shared" si="43"/>
        <v>0</v>
      </c>
      <c r="E507" s="13">
        <f t="shared" si="44"/>
        <v>0</v>
      </c>
      <c r="F507" s="13">
        <f t="shared" si="46"/>
        <v>0</v>
      </c>
      <c r="G507" s="16">
        <f t="shared" si="47"/>
        <v>0</v>
      </c>
      <c r="H507" s="16">
        <f t="shared" si="48"/>
        <v>4529360.9357628739</v>
      </c>
    </row>
    <row r="508" spans="1:8" x14ac:dyDescent="0.25">
      <c r="A508" s="13">
        <v>226</v>
      </c>
      <c r="B508" s="13">
        <v>1.7092105263157893</v>
      </c>
      <c r="C508" s="13">
        <f t="shared" si="45"/>
        <v>0</v>
      </c>
      <c r="D508" s="13">
        <f t="shared" si="43"/>
        <v>0</v>
      </c>
      <c r="E508" s="13">
        <f t="shared" si="44"/>
        <v>0</v>
      </c>
      <c r="F508" s="13">
        <f t="shared" si="46"/>
        <v>0</v>
      </c>
      <c r="G508" s="16">
        <f t="shared" si="47"/>
        <v>0</v>
      </c>
      <c r="H508" s="16">
        <f t="shared" si="48"/>
        <v>4529360.9357628739</v>
      </c>
    </row>
    <row r="509" spans="1:8" x14ac:dyDescent="0.25">
      <c r="A509" s="13">
        <v>227</v>
      </c>
      <c r="B509" s="13">
        <v>1.7032894736842104</v>
      </c>
      <c r="C509" s="13">
        <f t="shared" si="45"/>
        <v>0</v>
      </c>
      <c r="D509" s="13">
        <f t="shared" si="43"/>
        <v>0</v>
      </c>
      <c r="E509" s="13">
        <f t="shared" si="44"/>
        <v>0</v>
      </c>
      <c r="F509" s="13">
        <f t="shared" si="46"/>
        <v>0</v>
      </c>
      <c r="G509" s="16">
        <f t="shared" si="47"/>
        <v>0</v>
      </c>
      <c r="H509" s="16">
        <f t="shared" si="48"/>
        <v>4529360.9357628739</v>
      </c>
    </row>
    <row r="510" spans="1:8" x14ac:dyDescent="0.25">
      <c r="A510" s="13">
        <v>228</v>
      </c>
      <c r="B510" s="13">
        <v>1.6973684210526314</v>
      </c>
      <c r="C510" s="13">
        <f t="shared" si="45"/>
        <v>0</v>
      </c>
      <c r="D510" s="13">
        <f t="shared" si="43"/>
        <v>0</v>
      </c>
      <c r="E510" s="13">
        <f t="shared" si="44"/>
        <v>0</v>
      </c>
      <c r="F510" s="13">
        <f t="shared" si="46"/>
        <v>0</v>
      </c>
      <c r="G510" s="16">
        <f t="shared" si="47"/>
        <v>0</v>
      </c>
      <c r="H510" s="16">
        <f t="shared" si="48"/>
        <v>4529360.9357628739</v>
      </c>
    </row>
    <row r="511" spans="1:8" x14ac:dyDescent="0.25">
      <c r="A511" s="13">
        <v>229</v>
      </c>
      <c r="B511" s="13">
        <v>1.6914473684210525</v>
      </c>
      <c r="C511" s="13">
        <f t="shared" si="45"/>
        <v>0</v>
      </c>
      <c r="D511" s="13">
        <f t="shared" si="43"/>
        <v>0</v>
      </c>
      <c r="E511" s="13">
        <f t="shared" si="44"/>
        <v>0</v>
      </c>
      <c r="F511" s="13">
        <f t="shared" si="46"/>
        <v>0</v>
      </c>
      <c r="G511" s="16">
        <f t="shared" si="47"/>
        <v>0</v>
      </c>
      <c r="H511" s="16">
        <f t="shared" si="48"/>
        <v>4529360.9357628739</v>
      </c>
    </row>
    <row r="512" spans="1:8" x14ac:dyDescent="0.25">
      <c r="A512" s="13">
        <v>230</v>
      </c>
      <c r="B512" s="13">
        <v>1.6855263157894735</v>
      </c>
      <c r="C512" s="13">
        <f t="shared" si="45"/>
        <v>0</v>
      </c>
      <c r="D512" s="13">
        <f t="shared" si="43"/>
        <v>0</v>
      </c>
      <c r="E512" s="13">
        <f t="shared" si="44"/>
        <v>0</v>
      </c>
      <c r="F512" s="13">
        <f t="shared" si="46"/>
        <v>0</v>
      </c>
      <c r="G512" s="16">
        <f t="shared" si="47"/>
        <v>0</v>
      </c>
      <c r="H512" s="16">
        <f t="shared" si="48"/>
        <v>4529360.9357628739</v>
      </c>
    </row>
    <row r="513" spans="1:8" x14ac:dyDescent="0.25">
      <c r="A513" s="13">
        <v>231</v>
      </c>
      <c r="B513" s="13">
        <v>1.6796052631578944</v>
      </c>
      <c r="C513" s="13">
        <f t="shared" si="45"/>
        <v>0</v>
      </c>
      <c r="D513" s="13">
        <f t="shared" si="43"/>
        <v>0</v>
      </c>
      <c r="E513" s="13">
        <f t="shared" si="44"/>
        <v>0</v>
      </c>
      <c r="F513" s="13">
        <f t="shared" si="46"/>
        <v>0</v>
      </c>
      <c r="G513" s="16">
        <f t="shared" si="47"/>
        <v>0</v>
      </c>
      <c r="H513" s="16">
        <f t="shared" si="48"/>
        <v>4529360.9357628739</v>
      </c>
    </row>
    <row r="514" spans="1:8" x14ac:dyDescent="0.25">
      <c r="A514" s="13">
        <v>232</v>
      </c>
      <c r="B514" s="13">
        <v>1.6736842105263154</v>
      </c>
      <c r="C514" s="13">
        <f t="shared" si="45"/>
        <v>0</v>
      </c>
      <c r="D514" s="13">
        <f t="shared" si="43"/>
        <v>0</v>
      </c>
      <c r="E514" s="13">
        <f t="shared" si="44"/>
        <v>0</v>
      </c>
      <c r="F514" s="13">
        <f t="shared" si="46"/>
        <v>0</v>
      </c>
      <c r="G514" s="16">
        <f t="shared" si="47"/>
        <v>0</v>
      </c>
      <c r="H514" s="16">
        <f t="shared" si="48"/>
        <v>4529360.9357628739</v>
      </c>
    </row>
    <row r="515" spans="1:8" x14ac:dyDescent="0.25">
      <c r="A515" s="13">
        <v>233</v>
      </c>
      <c r="B515" s="13">
        <v>1.6677631578947365</v>
      </c>
      <c r="C515" s="13">
        <f t="shared" si="45"/>
        <v>0</v>
      </c>
      <c r="D515" s="13">
        <f t="shared" si="43"/>
        <v>0</v>
      </c>
      <c r="E515" s="13">
        <f t="shared" si="44"/>
        <v>0</v>
      </c>
      <c r="F515" s="13">
        <f t="shared" si="46"/>
        <v>0</v>
      </c>
      <c r="G515" s="16">
        <f t="shared" si="47"/>
        <v>0</v>
      </c>
      <c r="H515" s="16">
        <f t="shared" si="48"/>
        <v>4529360.9357628739</v>
      </c>
    </row>
    <row r="516" spans="1:8" x14ac:dyDescent="0.25">
      <c r="A516" s="13">
        <v>234</v>
      </c>
      <c r="B516" s="13">
        <v>1.6618421052631576</v>
      </c>
      <c r="C516" s="13">
        <f t="shared" si="45"/>
        <v>0</v>
      </c>
      <c r="D516" s="13">
        <f t="shared" si="43"/>
        <v>0</v>
      </c>
      <c r="E516" s="13">
        <f t="shared" si="44"/>
        <v>0</v>
      </c>
      <c r="F516" s="13">
        <f t="shared" si="46"/>
        <v>0</v>
      </c>
      <c r="G516" s="16">
        <f t="shared" si="47"/>
        <v>0</v>
      </c>
      <c r="H516" s="16">
        <f t="shared" si="48"/>
        <v>4529360.9357628739</v>
      </c>
    </row>
    <row r="517" spans="1:8" x14ac:dyDescent="0.25">
      <c r="A517" s="13">
        <v>235</v>
      </c>
      <c r="B517" s="13">
        <v>1.6559210526315786</v>
      </c>
      <c r="C517" s="13">
        <f t="shared" si="45"/>
        <v>0</v>
      </c>
      <c r="D517" s="13">
        <f t="shared" si="43"/>
        <v>0</v>
      </c>
      <c r="E517" s="13">
        <f t="shared" si="44"/>
        <v>0</v>
      </c>
      <c r="F517" s="13">
        <f t="shared" si="46"/>
        <v>0</v>
      </c>
      <c r="G517" s="16">
        <f t="shared" si="47"/>
        <v>0</v>
      </c>
      <c r="H517" s="16">
        <f t="shared" si="48"/>
        <v>4529360.9357628739</v>
      </c>
    </row>
    <row r="518" spans="1:8" x14ac:dyDescent="0.25">
      <c r="A518" s="13">
        <v>236</v>
      </c>
      <c r="B518" s="13">
        <v>1.6499999999999997</v>
      </c>
      <c r="C518" s="13">
        <f t="shared" si="45"/>
        <v>0</v>
      </c>
      <c r="D518" s="13">
        <f t="shared" si="43"/>
        <v>0</v>
      </c>
      <c r="E518" s="13">
        <f t="shared" si="44"/>
        <v>0</v>
      </c>
      <c r="F518" s="13">
        <f t="shared" si="46"/>
        <v>0</v>
      </c>
      <c r="G518" s="16">
        <f t="shared" si="47"/>
        <v>0</v>
      </c>
      <c r="H518" s="16">
        <f t="shared" si="48"/>
        <v>4529360.9357628739</v>
      </c>
    </row>
    <row r="519" spans="1:8" x14ac:dyDescent="0.25">
      <c r="A519" s="13">
        <v>237</v>
      </c>
      <c r="B519" s="13">
        <v>1.6440789473684208</v>
      </c>
      <c r="C519" s="13">
        <f t="shared" si="45"/>
        <v>0</v>
      </c>
      <c r="D519" s="13">
        <f t="shared" si="43"/>
        <v>0</v>
      </c>
      <c r="E519" s="13">
        <f t="shared" si="44"/>
        <v>0</v>
      </c>
      <c r="F519" s="13">
        <f t="shared" si="46"/>
        <v>0</v>
      </c>
      <c r="G519" s="16">
        <f t="shared" si="47"/>
        <v>0</v>
      </c>
      <c r="H519" s="16">
        <f t="shared" si="48"/>
        <v>4529360.9357628739</v>
      </c>
    </row>
    <row r="520" spans="1:8" x14ac:dyDescent="0.25">
      <c r="A520" s="13">
        <v>238</v>
      </c>
      <c r="B520" s="13">
        <v>1.6381578947368418</v>
      </c>
      <c r="C520" s="13">
        <f t="shared" si="45"/>
        <v>0</v>
      </c>
      <c r="D520" s="13">
        <f t="shared" si="43"/>
        <v>0</v>
      </c>
      <c r="E520" s="13">
        <f t="shared" si="44"/>
        <v>0</v>
      </c>
      <c r="F520" s="13">
        <f t="shared" si="46"/>
        <v>0</v>
      </c>
      <c r="G520" s="16">
        <f t="shared" si="47"/>
        <v>0</v>
      </c>
      <c r="H520" s="16">
        <f t="shared" si="48"/>
        <v>4529360.9357628739</v>
      </c>
    </row>
    <row r="521" spans="1:8" x14ac:dyDescent="0.25">
      <c r="A521" s="13">
        <v>239</v>
      </c>
      <c r="B521" s="13">
        <v>1.6322368421052629</v>
      </c>
      <c r="C521" s="13">
        <f t="shared" si="45"/>
        <v>0</v>
      </c>
      <c r="D521" s="13">
        <f t="shared" si="43"/>
        <v>0</v>
      </c>
      <c r="E521" s="13">
        <f t="shared" si="44"/>
        <v>0</v>
      </c>
      <c r="F521" s="13">
        <f t="shared" si="46"/>
        <v>0</v>
      </c>
      <c r="G521" s="16">
        <f t="shared" si="47"/>
        <v>0</v>
      </c>
      <c r="H521" s="16">
        <f t="shared" si="48"/>
        <v>4529360.9357628739</v>
      </c>
    </row>
    <row r="522" spans="1:8" x14ac:dyDescent="0.25">
      <c r="A522" s="13">
        <v>240</v>
      </c>
      <c r="B522" s="13">
        <v>1.6263157894736839</v>
      </c>
      <c r="C522" s="13">
        <f t="shared" si="45"/>
        <v>0</v>
      </c>
      <c r="D522" s="13">
        <f t="shared" si="43"/>
        <v>0</v>
      </c>
      <c r="E522" s="13">
        <f t="shared" si="44"/>
        <v>0</v>
      </c>
      <c r="F522" s="13">
        <f t="shared" si="46"/>
        <v>0</v>
      </c>
      <c r="G522" s="16">
        <f t="shared" si="47"/>
        <v>0</v>
      </c>
      <c r="H522" s="16">
        <f t="shared" si="48"/>
        <v>4529360.9357628739</v>
      </c>
    </row>
    <row r="523" spans="1:8" x14ac:dyDescent="0.25">
      <c r="A523" s="13">
        <v>241</v>
      </c>
      <c r="B523" s="13">
        <v>1.620394736842105</v>
      </c>
      <c r="C523" s="13">
        <f t="shared" si="45"/>
        <v>0</v>
      </c>
      <c r="D523" s="13">
        <f t="shared" si="43"/>
        <v>0</v>
      </c>
      <c r="E523" s="13">
        <f t="shared" si="44"/>
        <v>0</v>
      </c>
      <c r="F523" s="13">
        <f t="shared" si="46"/>
        <v>0</v>
      </c>
      <c r="G523" s="16">
        <f t="shared" si="47"/>
        <v>0</v>
      </c>
      <c r="H523" s="16">
        <f t="shared" si="48"/>
        <v>4529360.9357628739</v>
      </c>
    </row>
    <row r="524" spans="1:8" x14ac:dyDescent="0.25">
      <c r="A524" s="13">
        <v>242</v>
      </c>
      <c r="B524" s="13">
        <v>1.6144736842105261</v>
      </c>
      <c r="C524" s="13">
        <f t="shared" si="45"/>
        <v>0</v>
      </c>
      <c r="D524" s="13">
        <f t="shared" si="43"/>
        <v>0</v>
      </c>
      <c r="E524" s="13">
        <f t="shared" si="44"/>
        <v>0</v>
      </c>
      <c r="F524" s="13">
        <f t="shared" si="46"/>
        <v>0</v>
      </c>
      <c r="G524" s="16">
        <f t="shared" si="47"/>
        <v>0</v>
      </c>
      <c r="H524" s="16">
        <f t="shared" si="48"/>
        <v>4529360.9357628739</v>
      </c>
    </row>
    <row r="525" spans="1:8" x14ac:dyDescent="0.25">
      <c r="A525" s="13">
        <v>243</v>
      </c>
      <c r="B525" s="13">
        <v>1.6085526315789471</v>
      </c>
      <c r="C525" s="13">
        <f t="shared" si="45"/>
        <v>0</v>
      </c>
      <c r="D525" s="13">
        <f t="shared" si="43"/>
        <v>0</v>
      </c>
      <c r="E525" s="13">
        <f t="shared" si="44"/>
        <v>0</v>
      </c>
      <c r="F525" s="13">
        <f t="shared" si="46"/>
        <v>0</v>
      </c>
      <c r="G525" s="16">
        <f t="shared" si="47"/>
        <v>0</v>
      </c>
      <c r="H525" s="16">
        <f t="shared" si="48"/>
        <v>4529360.9357628739</v>
      </c>
    </row>
    <row r="526" spans="1:8" x14ac:dyDescent="0.25">
      <c r="A526" s="13">
        <v>244</v>
      </c>
      <c r="B526" s="13">
        <v>1.6026315789473682</v>
      </c>
      <c r="C526" s="13">
        <f t="shared" si="45"/>
        <v>0</v>
      </c>
      <c r="D526" s="13">
        <f t="shared" si="43"/>
        <v>0</v>
      </c>
      <c r="E526" s="13">
        <f t="shared" si="44"/>
        <v>0</v>
      </c>
      <c r="F526" s="13">
        <f t="shared" si="46"/>
        <v>0</v>
      </c>
      <c r="G526" s="16">
        <f t="shared" si="47"/>
        <v>0</v>
      </c>
      <c r="H526" s="16">
        <f t="shared" si="48"/>
        <v>4529360.9357628739</v>
      </c>
    </row>
    <row r="527" spans="1:8" x14ac:dyDescent="0.25">
      <c r="A527" s="13">
        <v>245</v>
      </c>
      <c r="B527" s="13">
        <v>1.5967105263157892</v>
      </c>
      <c r="C527" s="13">
        <f t="shared" si="45"/>
        <v>0</v>
      </c>
      <c r="D527" s="13">
        <f t="shared" si="43"/>
        <v>0</v>
      </c>
      <c r="E527" s="13">
        <f t="shared" si="44"/>
        <v>0</v>
      </c>
      <c r="F527" s="13">
        <f t="shared" si="46"/>
        <v>0</v>
      </c>
      <c r="G527" s="16">
        <f t="shared" si="47"/>
        <v>0</v>
      </c>
      <c r="H527" s="16">
        <f t="shared" si="48"/>
        <v>4529360.9357628739</v>
      </c>
    </row>
    <row r="528" spans="1:8" x14ac:dyDescent="0.25">
      <c r="A528" s="13">
        <v>246</v>
      </c>
      <c r="B528" s="13">
        <v>1.5907894736842103</v>
      </c>
      <c r="C528" s="13">
        <f t="shared" si="45"/>
        <v>0</v>
      </c>
      <c r="D528" s="13">
        <f t="shared" si="43"/>
        <v>0</v>
      </c>
      <c r="E528" s="13">
        <f t="shared" si="44"/>
        <v>0</v>
      </c>
      <c r="F528" s="13">
        <f t="shared" si="46"/>
        <v>0</v>
      </c>
      <c r="G528" s="16">
        <f t="shared" si="47"/>
        <v>0</v>
      </c>
      <c r="H528" s="16">
        <f t="shared" si="48"/>
        <v>4529360.9357628739</v>
      </c>
    </row>
    <row r="529" spans="1:8" x14ac:dyDescent="0.25">
      <c r="A529" s="13">
        <v>247</v>
      </c>
      <c r="B529" s="13">
        <v>1.5848684210526314</v>
      </c>
      <c r="C529" s="13">
        <f t="shared" si="45"/>
        <v>0</v>
      </c>
      <c r="D529" s="13">
        <f t="shared" si="43"/>
        <v>0</v>
      </c>
      <c r="E529" s="13">
        <f t="shared" si="44"/>
        <v>0</v>
      </c>
      <c r="F529" s="13">
        <f t="shared" si="46"/>
        <v>0</v>
      </c>
      <c r="G529" s="16">
        <f t="shared" si="47"/>
        <v>0</v>
      </c>
      <c r="H529" s="16">
        <f t="shared" si="48"/>
        <v>4529360.9357628739</v>
      </c>
    </row>
    <row r="530" spans="1:8" x14ac:dyDescent="0.25">
      <c r="A530" s="13">
        <v>248</v>
      </c>
      <c r="B530" s="13">
        <v>1.5789473684210524</v>
      </c>
      <c r="C530" s="13">
        <f t="shared" si="45"/>
        <v>0</v>
      </c>
      <c r="D530" s="13">
        <f t="shared" ref="D530:D593" si="49">IF(B530&gt;$G$2,0.13*($G$9*C530^3)^0.5+0.6*($G$9*(B530-$G$2)^3)^0.5,IF(C530=0,0,0.13*($G$9*C530^3)^0.5*EXP((-3*($G$2-B530))/(C530*$G$12))))</f>
        <v>0</v>
      </c>
      <c r="E530" s="13">
        <f t="shared" ref="E530:E594" si="50">IF(B530&gt;$G$4,0.13*($G$9*C530^3)^0.5+0.6*($G$9*(B530-$G$4)^3)^0.5,IF(C530=0,0,0.13*($G$9*C530^3)^0.5*EXP((-3*($G$4-B530))/(C530*$G$12))))</f>
        <v>0</v>
      </c>
      <c r="F530" s="13">
        <f t="shared" si="46"/>
        <v>0</v>
      </c>
      <c r="G530" s="16">
        <f t="shared" si="47"/>
        <v>0</v>
      </c>
      <c r="H530" s="16">
        <f t="shared" si="48"/>
        <v>4529360.9357628739</v>
      </c>
    </row>
    <row r="531" spans="1:8" x14ac:dyDescent="0.25">
      <c r="A531" s="13">
        <v>249</v>
      </c>
      <c r="B531" s="13">
        <v>1.5730263157894735</v>
      </c>
      <c r="C531" s="13">
        <f t="shared" ref="C531:C594" si="51">IF(A531&lt;-24,0,IF(A531&lt;-1,((A531+24)/23)*$G$14,IF(A531&lt;1.1,$G$14,IF(A531&lt;24,((24-A531)/23)*$G$14,0))))</f>
        <v>0</v>
      </c>
      <c r="D531" s="13">
        <f t="shared" si="49"/>
        <v>0</v>
      </c>
      <c r="E531" s="13">
        <f t="shared" si="50"/>
        <v>0</v>
      </c>
      <c r="F531" s="13">
        <f t="shared" ref="F531:F594" si="52">D531*$G$3+E531*$G$5</f>
        <v>0</v>
      </c>
      <c r="G531" s="16">
        <f t="shared" ref="G531:G594" si="53">F531*3600</f>
        <v>0</v>
      </c>
      <c r="H531" s="16">
        <f t="shared" si="48"/>
        <v>4529360.9357628739</v>
      </c>
    </row>
    <row r="532" spans="1:8" x14ac:dyDescent="0.25">
      <c r="A532" s="13">
        <v>250</v>
      </c>
      <c r="B532" s="13">
        <v>1.5671052631578946</v>
      </c>
      <c r="C532" s="13">
        <f t="shared" si="51"/>
        <v>0</v>
      </c>
      <c r="D532" s="13">
        <f t="shared" si="49"/>
        <v>0</v>
      </c>
      <c r="E532" s="13">
        <f t="shared" si="50"/>
        <v>0</v>
      </c>
      <c r="F532" s="13">
        <f t="shared" si="52"/>
        <v>0</v>
      </c>
      <c r="G532" s="16">
        <f t="shared" si="53"/>
        <v>0</v>
      </c>
      <c r="H532" s="16">
        <f t="shared" ref="H532:H594" si="54">H531+G532</f>
        <v>4529360.9357628739</v>
      </c>
    </row>
    <row r="533" spans="1:8" x14ac:dyDescent="0.25">
      <c r="A533" s="13">
        <v>251</v>
      </c>
      <c r="B533" s="13">
        <v>1.5611842105263156</v>
      </c>
      <c r="C533" s="13">
        <f t="shared" si="51"/>
        <v>0</v>
      </c>
      <c r="D533" s="13">
        <f t="shared" si="49"/>
        <v>0</v>
      </c>
      <c r="E533" s="13">
        <f t="shared" si="50"/>
        <v>0</v>
      </c>
      <c r="F533" s="13">
        <f t="shared" si="52"/>
        <v>0</v>
      </c>
      <c r="G533" s="16">
        <f t="shared" si="53"/>
        <v>0</v>
      </c>
      <c r="H533" s="16">
        <f t="shared" si="54"/>
        <v>4529360.9357628739</v>
      </c>
    </row>
    <row r="534" spans="1:8" x14ac:dyDescent="0.25">
      <c r="A534" s="13">
        <v>252</v>
      </c>
      <c r="B534" s="13">
        <v>1.5552631578947367</v>
      </c>
      <c r="C534" s="13">
        <f t="shared" si="51"/>
        <v>0</v>
      </c>
      <c r="D534" s="13">
        <f t="shared" si="49"/>
        <v>0</v>
      </c>
      <c r="E534" s="13">
        <f t="shared" si="50"/>
        <v>0</v>
      </c>
      <c r="F534" s="13">
        <f t="shared" si="52"/>
        <v>0</v>
      </c>
      <c r="G534" s="16">
        <f t="shared" si="53"/>
        <v>0</v>
      </c>
      <c r="H534" s="16">
        <f t="shared" si="54"/>
        <v>4529360.9357628739</v>
      </c>
    </row>
    <row r="535" spans="1:8" x14ac:dyDescent="0.25">
      <c r="A535" s="13">
        <v>253</v>
      </c>
      <c r="B535" s="13">
        <v>1.5493421052631577</v>
      </c>
      <c r="C535" s="13">
        <f t="shared" si="51"/>
        <v>0</v>
      </c>
      <c r="D535" s="13">
        <f t="shared" si="49"/>
        <v>0</v>
      </c>
      <c r="E535" s="13">
        <f t="shared" si="50"/>
        <v>0</v>
      </c>
      <c r="F535" s="13">
        <f t="shared" si="52"/>
        <v>0</v>
      </c>
      <c r="G535" s="16">
        <f t="shared" si="53"/>
        <v>0</v>
      </c>
      <c r="H535" s="16">
        <f t="shared" si="54"/>
        <v>4529360.9357628739</v>
      </c>
    </row>
    <row r="536" spans="1:8" x14ac:dyDescent="0.25">
      <c r="A536" s="13">
        <v>254</v>
      </c>
      <c r="B536" s="13">
        <v>1.5434210526315786</v>
      </c>
      <c r="C536" s="13">
        <f t="shared" si="51"/>
        <v>0</v>
      </c>
      <c r="D536" s="13">
        <f t="shared" si="49"/>
        <v>0</v>
      </c>
      <c r="E536" s="13">
        <f t="shared" si="50"/>
        <v>0</v>
      </c>
      <c r="F536" s="13">
        <f t="shared" si="52"/>
        <v>0</v>
      </c>
      <c r="G536" s="16">
        <f t="shared" si="53"/>
        <v>0</v>
      </c>
      <c r="H536" s="16">
        <f t="shared" si="54"/>
        <v>4529360.9357628739</v>
      </c>
    </row>
    <row r="537" spans="1:8" x14ac:dyDescent="0.25">
      <c r="A537" s="13">
        <v>255</v>
      </c>
      <c r="B537" s="13">
        <v>1.5374999999999996</v>
      </c>
      <c r="C537" s="13">
        <f t="shared" si="51"/>
        <v>0</v>
      </c>
      <c r="D537" s="13">
        <f t="shared" si="49"/>
        <v>0</v>
      </c>
      <c r="E537" s="13">
        <f t="shared" si="50"/>
        <v>0</v>
      </c>
      <c r="F537" s="13">
        <f t="shared" si="52"/>
        <v>0</v>
      </c>
      <c r="G537" s="16">
        <f t="shared" si="53"/>
        <v>0</v>
      </c>
      <c r="H537" s="16">
        <f t="shared" si="54"/>
        <v>4529360.9357628739</v>
      </c>
    </row>
    <row r="538" spans="1:8" x14ac:dyDescent="0.25">
      <c r="A538" s="13">
        <v>256</v>
      </c>
      <c r="B538" s="13">
        <v>1.5315789473684207</v>
      </c>
      <c r="C538" s="13">
        <f t="shared" si="51"/>
        <v>0</v>
      </c>
      <c r="D538" s="13">
        <f t="shared" si="49"/>
        <v>0</v>
      </c>
      <c r="E538" s="13">
        <f t="shared" si="50"/>
        <v>0</v>
      </c>
      <c r="F538" s="13">
        <f t="shared" si="52"/>
        <v>0</v>
      </c>
      <c r="G538" s="16">
        <f t="shared" si="53"/>
        <v>0</v>
      </c>
      <c r="H538" s="16">
        <f t="shared" si="54"/>
        <v>4529360.9357628739</v>
      </c>
    </row>
    <row r="539" spans="1:8" x14ac:dyDescent="0.25">
      <c r="A539" s="13">
        <v>257</v>
      </c>
      <c r="B539" s="13">
        <v>1.5256578947368418</v>
      </c>
      <c r="C539" s="13">
        <f t="shared" si="51"/>
        <v>0</v>
      </c>
      <c r="D539" s="13">
        <f t="shared" si="49"/>
        <v>0</v>
      </c>
      <c r="E539" s="13">
        <f t="shared" si="50"/>
        <v>0</v>
      </c>
      <c r="F539" s="13">
        <f t="shared" si="52"/>
        <v>0</v>
      </c>
      <c r="G539" s="16">
        <f t="shared" si="53"/>
        <v>0</v>
      </c>
      <c r="H539" s="16">
        <f t="shared" si="54"/>
        <v>4529360.9357628739</v>
      </c>
    </row>
    <row r="540" spans="1:8" x14ac:dyDescent="0.25">
      <c r="A540" s="13">
        <v>258</v>
      </c>
      <c r="B540" s="13">
        <v>1.5197368421052628</v>
      </c>
      <c r="C540" s="13">
        <f t="shared" si="51"/>
        <v>0</v>
      </c>
      <c r="D540" s="13">
        <f t="shared" si="49"/>
        <v>0</v>
      </c>
      <c r="E540" s="13">
        <f t="shared" si="50"/>
        <v>0</v>
      </c>
      <c r="F540" s="13">
        <f t="shared" si="52"/>
        <v>0</v>
      </c>
      <c r="G540" s="16">
        <f t="shared" si="53"/>
        <v>0</v>
      </c>
      <c r="H540" s="16">
        <f t="shared" si="54"/>
        <v>4529360.9357628739</v>
      </c>
    </row>
    <row r="541" spans="1:8" x14ac:dyDescent="0.25">
      <c r="A541" s="13">
        <v>259</v>
      </c>
      <c r="B541" s="13">
        <v>1.5138157894736839</v>
      </c>
      <c r="C541" s="13">
        <f t="shared" si="51"/>
        <v>0</v>
      </c>
      <c r="D541" s="13">
        <f t="shared" si="49"/>
        <v>0</v>
      </c>
      <c r="E541" s="13">
        <f t="shared" si="50"/>
        <v>0</v>
      </c>
      <c r="F541" s="13">
        <f t="shared" si="52"/>
        <v>0</v>
      </c>
      <c r="G541" s="16">
        <f t="shared" si="53"/>
        <v>0</v>
      </c>
      <c r="H541" s="16">
        <f t="shared" si="54"/>
        <v>4529360.9357628739</v>
      </c>
    </row>
    <row r="542" spans="1:8" x14ac:dyDescent="0.25">
      <c r="A542" s="13">
        <v>260</v>
      </c>
      <c r="B542" s="13">
        <v>1.507894736842105</v>
      </c>
      <c r="C542" s="13">
        <f t="shared" si="51"/>
        <v>0</v>
      </c>
      <c r="D542" s="13">
        <f t="shared" si="49"/>
        <v>0</v>
      </c>
      <c r="E542" s="13">
        <f t="shared" si="50"/>
        <v>0</v>
      </c>
      <c r="F542" s="13">
        <f t="shared" si="52"/>
        <v>0</v>
      </c>
      <c r="G542" s="16">
        <f t="shared" si="53"/>
        <v>0</v>
      </c>
      <c r="H542" s="16">
        <f t="shared" si="54"/>
        <v>4529360.9357628739</v>
      </c>
    </row>
    <row r="543" spans="1:8" x14ac:dyDescent="0.25">
      <c r="A543" s="13">
        <v>261</v>
      </c>
      <c r="B543" s="13">
        <v>1.501973684210526</v>
      </c>
      <c r="C543" s="13">
        <f t="shared" si="51"/>
        <v>0</v>
      </c>
      <c r="D543" s="13">
        <f t="shared" si="49"/>
        <v>0</v>
      </c>
      <c r="E543" s="13">
        <f t="shared" si="50"/>
        <v>0</v>
      </c>
      <c r="F543" s="13">
        <f t="shared" si="52"/>
        <v>0</v>
      </c>
      <c r="G543" s="16">
        <f t="shared" si="53"/>
        <v>0</v>
      </c>
      <c r="H543" s="16">
        <f t="shared" si="54"/>
        <v>4529360.9357628739</v>
      </c>
    </row>
    <row r="544" spans="1:8" x14ac:dyDescent="0.25">
      <c r="A544" s="13">
        <v>262</v>
      </c>
      <c r="B544" s="13">
        <v>1.4960526315789471</v>
      </c>
      <c r="C544" s="13">
        <f t="shared" si="51"/>
        <v>0</v>
      </c>
      <c r="D544" s="13">
        <f t="shared" si="49"/>
        <v>0</v>
      </c>
      <c r="E544" s="13">
        <f t="shared" si="50"/>
        <v>0</v>
      </c>
      <c r="F544" s="13">
        <f t="shared" si="52"/>
        <v>0</v>
      </c>
      <c r="G544" s="16">
        <f t="shared" si="53"/>
        <v>0</v>
      </c>
      <c r="H544" s="16">
        <f t="shared" si="54"/>
        <v>4529360.9357628739</v>
      </c>
    </row>
    <row r="545" spans="1:8" x14ac:dyDescent="0.25">
      <c r="A545" s="13">
        <v>263</v>
      </c>
      <c r="B545" s="13">
        <v>1.4901315789473681</v>
      </c>
      <c r="C545" s="13">
        <f t="shared" si="51"/>
        <v>0</v>
      </c>
      <c r="D545" s="13">
        <f t="shared" si="49"/>
        <v>0</v>
      </c>
      <c r="E545" s="13">
        <f t="shared" si="50"/>
        <v>0</v>
      </c>
      <c r="F545" s="13">
        <f t="shared" si="52"/>
        <v>0</v>
      </c>
      <c r="G545" s="16">
        <f t="shared" si="53"/>
        <v>0</v>
      </c>
      <c r="H545" s="16">
        <f t="shared" si="54"/>
        <v>4529360.9357628739</v>
      </c>
    </row>
    <row r="546" spans="1:8" x14ac:dyDescent="0.25">
      <c r="A546" s="13">
        <v>264</v>
      </c>
      <c r="B546" s="13">
        <v>1.4842105263157892</v>
      </c>
      <c r="C546" s="13">
        <f t="shared" si="51"/>
        <v>0</v>
      </c>
      <c r="D546" s="13">
        <f t="shared" si="49"/>
        <v>0</v>
      </c>
      <c r="E546" s="13">
        <f t="shared" si="50"/>
        <v>0</v>
      </c>
      <c r="F546" s="13">
        <f t="shared" si="52"/>
        <v>0</v>
      </c>
      <c r="G546" s="16">
        <f t="shared" si="53"/>
        <v>0</v>
      </c>
      <c r="H546" s="16">
        <f t="shared" si="54"/>
        <v>4529360.9357628739</v>
      </c>
    </row>
    <row r="547" spans="1:8" x14ac:dyDescent="0.25">
      <c r="A547" s="13">
        <v>265</v>
      </c>
      <c r="B547" s="13">
        <v>1.4782894736842103</v>
      </c>
      <c r="C547" s="13">
        <f t="shared" si="51"/>
        <v>0</v>
      </c>
      <c r="D547" s="13">
        <f t="shared" si="49"/>
        <v>0</v>
      </c>
      <c r="E547" s="13">
        <f t="shared" si="50"/>
        <v>0</v>
      </c>
      <c r="F547" s="13">
        <f t="shared" si="52"/>
        <v>0</v>
      </c>
      <c r="G547" s="16">
        <f t="shared" si="53"/>
        <v>0</v>
      </c>
      <c r="H547" s="16">
        <f t="shared" si="54"/>
        <v>4529360.9357628739</v>
      </c>
    </row>
    <row r="548" spans="1:8" x14ac:dyDescent="0.25">
      <c r="A548" s="13">
        <v>266</v>
      </c>
      <c r="B548" s="13">
        <v>1.4723684210526313</v>
      </c>
      <c r="C548" s="13">
        <f t="shared" si="51"/>
        <v>0</v>
      </c>
      <c r="D548" s="13">
        <f t="shared" si="49"/>
        <v>0</v>
      </c>
      <c r="E548" s="13">
        <f t="shared" si="50"/>
        <v>0</v>
      </c>
      <c r="F548" s="13">
        <f t="shared" si="52"/>
        <v>0</v>
      </c>
      <c r="G548" s="16">
        <f t="shared" si="53"/>
        <v>0</v>
      </c>
      <c r="H548" s="16">
        <f t="shared" si="54"/>
        <v>4529360.9357628739</v>
      </c>
    </row>
    <row r="549" spans="1:8" x14ac:dyDescent="0.25">
      <c r="A549" s="13">
        <v>267</v>
      </c>
      <c r="B549" s="13">
        <v>1.4664473684210524</v>
      </c>
      <c r="C549" s="13">
        <f t="shared" si="51"/>
        <v>0</v>
      </c>
      <c r="D549" s="13">
        <f t="shared" si="49"/>
        <v>0</v>
      </c>
      <c r="E549" s="13">
        <f t="shared" si="50"/>
        <v>0</v>
      </c>
      <c r="F549" s="13">
        <f t="shared" si="52"/>
        <v>0</v>
      </c>
      <c r="G549" s="16">
        <f t="shared" si="53"/>
        <v>0</v>
      </c>
      <c r="H549" s="16">
        <f t="shared" si="54"/>
        <v>4529360.9357628739</v>
      </c>
    </row>
    <row r="550" spans="1:8" x14ac:dyDescent="0.25">
      <c r="A550" s="13">
        <v>268</v>
      </c>
      <c r="B550" s="13">
        <v>1.4605263157894735</v>
      </c>
      <c r="C550" s="13">
        <f t="shared" si="51"/>
        <v>0</v>
      </c>
      <c r="D550" s="13">
        <f t="shared" si="49"/>
        <v>0</v>
      </c>
      <c r="E550" s="13">
        <f t="shared" si="50"/>
        <v>0</v>
      </c>
      <c r="F550" s="13">
        <f t="shared" si="52"/>
        <v>0</v>
      </c>
      <c r="G550" s="16">
        <f t="shared" si="53"/>
        <v>0</v>
      </c>
      <c r="H550" s="16">
        <f t="shared" si="54"/>
        <v>4529360.9357628739</v>
      </c>
    </row>
    <row r="551" spans="1:8" x14ac:dyDescent="0.25">
      <c r="A551" s="13">
        <v>269</v>
      </c>
      <c r="B551" s="13">
        <v>1.4546052631578945</v>
      </c>
      <c r="C551" s="13">
        <f t="shared" si="51"/>
        <v>0</v>
      </c>
      <c r="D551" s="13">
        <f t="shared" si="49"/>
        <v>0</v>
      </c>
      <c r="E551" s="13">
        <f t="shared" si="50"/>
        <v>0</v>
      </c>
      <c r="F551" s="13">
        <f t="shared" si="52"/>
        <v>0</v>
      </c>
      <c r="G551" s="16">
        <f t="shared" si="53"/>
        <v>0</v>
      </c>
      <c r="H551" s="16">
        <f t="shared" si="54"/>
        <v>4529360.9357628739</v>
      </c>
    </row>
    <row r="552" spans="1:8" x14ac:dyDescent="0.25">
      <c r="A552" s="13">
        <v>270</v>
      </c>
      <c r="B552" s="13">
        <v>1.4486842105263156</v>
      </c>
      <c r="C552" s="13">
        <f t="shared" si="51"/>
        <v>0</v>
      </c>
      <c r="D552" s="13">
        <f t="shared" si="49"/>
        <v>0</v>
      </c>
      <c r="E552" s="13">
        <f t="shared" si="50"/>
        <v>0</v>
      </c>
      <c r="F552" s="13">
        <f t="shared" si="52"/>
        <v>0</v>
      </c>
      <c r="G552" s="16">
        <f t="shared" si="53"/>
        <v>0</v>
      </c>
      <c r="H552" s="16">
        <f t="shared" si="54"/>
        <v>4529360.9357628739</v>
      </c>
    </row>
    <row r="553" spans="1:8" x14ac:dyDescent="0.25">
      <c r="A553" s="13">
        <v>271</v>
      </c>
      <c r="B553" s="13">
        <v>1.4427631578947366</v>
      </c>
      <c r="C553" s="13">
        <f t="shared" si="51"/>
        <v>0</v>
      </c>
      <c r="D553" s="13">
        <f t="shared" si="49"/>
        <v>0</v>
      </c>
      <c r="E553" s="13">
        <f t="shared" si="50"/>
        <v>0</v>
      </c>
      <c r="F553" s="13">
        <f t="shared" si="52"/>
        <v>0</v>
      </c>
      <c r="G553" s="16">
        <f t="shared" si="53"/>
        <v>0</v>
      </c>
      <c r="H553" s="16">
        <f t="shared" si="54"/>
        <v>4529360.9357628739</v>
      </c>
    </row>
    <row r="554" spans="1:8" x14ac:dyDescent="0.25">
      <c r="A554" s="13">
        <v>272</v>
      </c>
      <c r="B554" s="13">
        <v>1.4368421052631577</v>
      </c>
      <c r="C554" s="13">
        <f t="shared" si="51"/>
        <v>0</v>
      </c>
      <c r="D554" s="13">
        <f t="shared" si="49"/>
        <v>0</v>
      </c>
      <c r="E554" s="13">
        <f t="shared" si="50"/>
        <v>0</v>
      </c>
      <c r="F554" s="13">
        <f t="shared" si="52"/>
        <v>0</v>
      </c>
      <c r="G554" s="16">
        <f t="shared" si="53"/>
        <v>0</v>
      </c>
      <c r="H554" s="16">
        <f t="shared" si="54"/>
        <v>4529360.9357628739</v>
      </c>
    </row>
    <row r="555" spans="1:8" x14ac:dyDescent="0.25">
      <c r="A555" s="13">
        <v>273</v>
      </c>
      <c r="B555" s="13">
        <v>1.4309210526315788</v>
      </c>
      <c r="C555" s="13">
        <f t="shared" si="51"/>
        <v>0</v>
      </c>
      <c r="D555" s="13">
        <f t="shared" si="49"/>
        <v>0</v>
      </c>
      <c r="E555" s="13">
        <f t="shared" si="50"/>
        <v>0</v>
      </c>
      <c r="F555" s="13">
        <f t="shared" si="52"/>
        <v>0</v>
      </c>
      <c r="G555" s="16">
        <f t="shared" si="53"/>
        <v>0</v>
      </c>
      <c r="H555" s="16">
        <f t="shared" si="54"/>
        <v>4529360.9357628739</v>
      </c>
    </row>
    <row r="556" spans="1:8" x14ac:dyDescent="0.25">
      <c r="A556" s="13">
        <v>274</v>
      </c>
      <c r="B556" s="13">
        <v>1.4249999999999998</v>
      </c>
      <c r="C556" s="13">
        <f t="shared" si="51"/>
        <v>0</v>
      </c>
      <c r="D556" s="13">
        <f t="shared" si="49"/>
        <v>0</v>
      </c>
      <c r="E556" s="13">
        <f t="shared" si="50"/>
        <v>0</v>
      </c>
      <c r="F556" s="13">
        <f t="shared" si="52"/>
        <v>0</v>
      </c>
      <c r="G556" s="16">
        <f t="shared" si="53"/>
        <v>0</v>
      </c>
      <c r="H556" s="16">
        <f t="shared" si="54"/>
        <v>4529360.9357628739</v>
      </c>
    </row>
    <row r="557" spans="1:8" x14ac:dyDescent="0.25">
      <c r="A557" s="13">
        <v>275</v>
      </c>
      <c r="B557" s="13">
        <v>1.4190789473684209</v>
      </c>
      <c r="C557" s="13">
        <f t="shared" si="51"/>
        <v>0</v>
      </c>
      <c r="D557" s="13">
        <f t="shared" si="49"/>
        <v>0</v>
      </c>
      <c r="E557" s="13">
        <f t="shared" si="50"/>
        <v>0</v>
      </c>
      <c r="F557" s="13">
        <f t="shared" si="52"/>
        <v>0</v>
      </c>
      <c r="G557" s="16">
        <f t="shared" si="53"/>
        <v>0</v>
      </c>
      <c r="H557" s="16">
        <f t="shared" si="54"/>
        <v>4529360.9357628739</v>
      </c>
    </row>
    <row r="558" spans="1:8" x14ac:dyDescent="0.25">
      <c r="A558" s="13">
        <v>276</v>
      </c>
      <c r="B558" s="13">
        <v>1.4131578947368419</v>
      </c>
      <c r="C558" s="13">
        <f t="shared" si="51"/>
        <v>0</v>
      </c>
      <c r="D558" s="13">
        <f t="shared" si="49"/>
        <v>0</v>
      </c>
      <c r="E558" s="13">
        <f t="shared" si="50"/>
        <v>0</v>
      </c>
      <c r="F558" s="13">
        <f t="shared" si="52"/>
        <v>0</v>
      </c>
      <c r="G558" s="16">
        <f t="shared" si="53"/>
        <v>0</v>
      </c>
      <c r="H558" s="16">
        <f t="shared" si="54"/>
        <v>4529360.9357628739</v>
      </c>
    </row>
    <row r="559" spans="1:8" x14ac:dyDescent="0.25">
      <c r="A559" s="13">
        <v>277</v>
      </c>
      <c r="B559" s="13">
        <v>1.407236842105263</v>
      </c>
      <c r="C559" s="13">
        <f t="shared" si="51"/>
        <v>0</v>
      </c>
      <c r="D559" s="13">
        <f t="shared" si="49"/>
        <v>0</v>
      </c>
      <c r="E559" s="13">
        <f t="shared" si="50"/>
        <v>0</v>
      </c>
      <c r="F559" s="13">
        <f t="shared" si="52"/>
        <v>0</v>
      </c>
      <c r="G559" s="16">
        <f t="shared" si="53"/>
        <v>0</v>
      </c>
      <c r="H559" s="16">
        <f t="shared" si="54"/>
        <v>4529360.9357628739</v>
      </c>
    </row>
    <row r="560" spans="1:8" x14ac:dyDescent="0.25">
      <c r="A560" s="13">
        <v>278</v>
      </c>
      <c r="B560" s="13">
        <v>1.4013157894736838</v>
      </c>
      <c r="C560" s="13">
        <f t="shared" si="51"/>
        <v>0</v>
      </c>
      <c r="D560" s="13">
        <f t="shared" si="49"/>
        <v>0</v>
      </c>
      <c r="E560" s="13">
        <f t="shared" si="50"/>
        <v>0</v>
      </c>
      <c r="F560" s="13">
        <f t="shared" si="52"/>
        <v>0</v>
      </c>
      <c r="G560" s="16">
        <f t="shared" si="53"/>
        <v>0</v>
      </c>
      <c r="H560" s="16">
        <f t="shared" si="54"/>
        <v>4529360.9357628739</v>
      </c>
    </row>
    <row r="561" spans="1:8" x14ac:dyDescent="0.25">
      <c r="A561" s="13">
        <v>279</v>
      </c>
      <c r="B561" s="13">
        <v>1.3953947368421049</v>
      </c>
      <c r="C561" s="13">
        <f t="shared" si="51"/>
        <v>0</v>
      </c>
      <c r="D561" s="13">
        <f t="shared" si="49"/>
        <v>0</v>
      </c>
      <c r="E561" s="13">
        <f t="shared" si="50"/>
        <v>0</v>
      </c>
      <c r="F561" s="13">
        <f t="shared" si="52"/>
        <v>0</v>
      </c>
      <c r="G561" s="16">
        <f t="shared" si="53"/>
        <v>0</v>
      </c>
      <c r="H561" s="16">
        <f t="shared" si="54"/>
        <v>4529360.9357628739</v>
      </c>
    </row>
    <row r="562" spans="1:8" x14ac:dyDescent="0.25">
      <c r="A562" s="13">
        <v>280</v>
      </c>
      <c r="B562" s="13">
        <v>1.389473684210526</v>
      </c>
      <c r="C562" s="13">
        <f t="shared" si="51"/>
        <v>0</v>
      </c>
      <c r="D562" s="13">
        <f t="shared" si="49"/>
        <v>0</v>
      </c>
      <c r="E562" s="13">
        <f t="shared" si="50"/>
        <v>0</v>
      </c>
      <c r="F562" s="13">
        <f t="shared" si="52"/>
        <v>0</v>
      </c>
      <c r="G562" s="16">
        <f t="shared" si="53"/>
        <v>0</v>
      </c>
      <c r="H562" s="16">
        <f t="shared" si="54"/>
        <v>4529360.9357628739</v>
      </c>
    </row>
    <row r="563" spans="1:8" x14ac:dyDescent="0.25">
      <c r="A563" s="13">
        <v>281</v>
      </c>
      <c r="B563" s="13">
        <v>1.383552631578947</v>
      </c>
      <c r="C563" s="13">
        <f t="shared" si="51"/>
        <v>0</v>
      </c>
      <c r="D563" s="13">
        <f t="shared" si="49"/>
        <v>0</v>
      </c>
      <c r="E563" s="13">
        <f t="shared" si="50"/>
        <v>0</v>
      </c>
      <c r="F563" s="13">
        <f t="shared" si="52"/>
        <v>0</v>
      </c>
      <c r="G563" s="16">
        <f t="shared" si="53"/>
        <v>0</v>
      </c>
      <c r="H563" s="16">
        <f t="shared" si="54"/>
        <v>4529360.9357628739</v>
      </c>
    </row>
    <row r="564" spans="1:8" x14ac:dyDescent="0.25">
      <c r="A564" s="13">
        <v>282</v>
      </c>
      <c r="B564" s="13">
        <v>1.3776315789473681</v>
      </c>
      <c r="C564" s="13">
        <f t="shared" si="51"/>
        <v>0</v>
      </c>
      <c r="D564" s="13">
        <f t="shared" si="49"/>
        <v>0</v>
      </c>
      <c r="E564" s="13">
        <f t="shared" si="50"/>
        <v>0</v>
      </c>
      <c r="F564" s="13">
        <f t="shared" si="52"/>
        <v>0</v>
      </c>
      <c r="G564" s="16">
        <f t="shared" si="53"/>
        <v>0</v>
      </c>
      <c r="H564" s="16">
        <f t="shared" si="54"/>
        <v>4529360.9357628739</v>
      </c>
    </row>
    <row r="565" spans="1:8" x14ac:dyDescent="0.25">
      <c r="A565" s="13">
        <v>283</v>
      </c>
      <c r="B565" s="13">
        <v>1.3717105263157892</v>
      </c>
      <c r="C565" s="13">
        <f t="shared" si="51"/>
        <v>0</v>
      </c>
      <c r="D565" s="13">
        <f t="shared" si="49"/>
        <v>0</v>
      </c>
      <c r="E565" s="13">
        <f t="shared" si="50"/>
        <v>0</v>
      </c>
      <c r="F565" s="13">
        <f t="shared" si="52"/>
        <v>0</v>
      </c>
      <c r="G565" s="16">
        <f t="shared" si="53"/>
        <v>0</v>
      </c>
      <c r="H565" s="16">
        <f t="shared" si="54"/>
        <v>4529360.9357628739</v>
      </c>
    </row>
    <row r="566" spans="1:8" x14ac:dyDescent="0.25">
      <c r="A566" s="13">
        <v>284</v>
      </c>
      <c r="B566" s="13">
        <v>1.3657894736842102</v>
      </c>
      <c r="C566" s="13">
        <f t="shared" si="51"/>
        <v>0</v>
      </c>
      <c r="D566" s="13">
        <f t="shared" si="49"/>
        <v>0</v>
      </c>
      <c r="E566" s="13">
        <f t="shared" si="50"/>
        <v>0</v>
      </c>
      <c r="F566" s="13">
        <f t="shared" si="52"/>
        <v>0</v>
      </c>
      <c r="G566" s="16">
        <f t="shared" si="53"/>
        <v>0</v>
      </c>
      <c r="H566" s="16">
        <f t="shared" si="54"/>
        <v>4529360.9357628739</v>
      </c>
    </row>
    <row r="567" spans="1:8" x14ac:dyDescent="0.25">
      <c r="A567" s="13">
        <v>285</v>
      </c>
      <c r="B567" s="13">
        <v>1.3598684210526313</v>
      </c>
      <c r="C567" s="13">
        <f t="shared" si="51"/>
        <v>0</v>
      </c>
      <c r="D567" s="13">
        <f t="shared" si="49"/>
        <v>0</v>
      </c>
      <c r="E567" s="13">
        <f t="shared" si="50"/>
        <v>0</v>
      </c>
      <c r="F567" s="13">
        <f t="shared" si="52"/>
        <v>0</v>
      </c>
      <c r="G567" s="16">
        <f t="shared" si="53"/>
        <v>0</v>
      </c>
      <c r="H567" s="16">
        <f t="shared" si="54"/>
        <v>4529360.9357628739</v>
      </c>
    </row>
    <row r="568" spans="1:8" x14ac:dyDescent="0.25">
      <c r="A568" s="13">
        <v>286</v>
      </c>
      <c r="B568" s="13">
        <v>1.3539473684210523</v>
      </c>
      <c r="C568" s="13">
        <f t="shared" si="51"/>
        <v>0</v>
      </c>
      <c r="D568" s="13">
        <f t="shared" si="49"/>
        <v>0</v>
      </c>
      <c r="E568" s="13">
        <f t="shared" si="50"/>
        <v>0</v>
      </c>
      <c r="F568" s="13">
        <f t="shared" si="52"/>
        <v>0</v>
      </c>
      <c r="G568" s="16">
        <f t="shared" si="53"/>
        <v>0</v>
      </c>
      <c r="H568" s="16">
        <f t="shared" si="54"/>
        <v>4529360.9357628739</v>
      </c>
    </row>
    <row r="569" spans="1:8" x14ac:dyDescent="0.25">
      <c r="A569" s="13">
        <v>287</v>
      </c>
      <c r="B569" s="13">
        <v>1.3480263157894734</v>
      </c>
      <c r="C569" s="13">
        <f t="shared" si="51"/>
        <v>0</v>
      </c>
      <c r="D569" s="13">
        <f t="shared" si="49"/>
        <v>0</v>
      </c>
      <c r="E569" s="13">
        <f t="shared" si="50"/>
        <v>0</v>
      </c>
      <c r="F569" s="13">
        <f t="shared" si="52"/>
        <v>0</v>
      </c>
      <c r="G569" s="16">
        <f t="shared" si="53"/>
        <v>0</v>
      </c>
      <c r="H569" s="16">
        <f t="shared" si="54"/>
        <v>4529360.9357628739</v>
      </c>
    </row>
    <row r="570" spans="1:8" x14ac:dyDescent="0.25">
      <c r="A570" s="13">
        <v>288</v>
      </c>
      <c r="B570" s="13">
        <v>1.3421052631578945</v>
      </c>
      <c r="C570" s="13">
        <f t="shared" si="51"/>
        <v>0</v>
      </c>
      <c r="D570" s="13">
        <f t="shared" si="49"/>
        <v>0</v>
      </c>
      <c r="E570" s="13">
        <f t="shared" si="50"/>
        <v>0</v>
      </c>
      <c r="F570" s="13">
        <f t="shared" si="52"/>
        <v>0</v>
      </c>
      <c r="G570" s="16">
        <f t="shared" si="53"/>
        <v>0</v>
      </c>
      <c r="H570" s="16">
        <f t="shared" si="54"/>
        <v>4529360.9357628739</v>
      </c>
    </row>
    <row r="571" spans="1:8" x14ac:dyDescent="0.25">
      <c r="A571" s="13">
        <v>289</v>
      </c>
      <c r="B571" s="13">
        <v>1.3361842105263155</v>
      </c>
      <c r="C571" s="13">
        <f t="shared" si="51"/>
        <v>0</v>
      </c>
      <c r="D571" s="13">
        <f t="shared" si="49"/>
        <v>0</v>
      </c>
      <c r="E571" s="13">
        <f t="shared" si="50"/>
        <v>0</v>
      </c>
      <c r="F571" s="13">
        <f t="shared" si="52"/>
        <v>0</v>
      </c>
      <c r="G571" s="16">
        <f t="shared" si="53"/>
        <v>0</v>
      </c>
      <c r="H571" s="16">
        <f t="shared" si="54"/>
        <v>4529360.9357628739</v>
      </c>
    </row>
    <row r="572" spans="1:8" x14ac:dyDescent="0.25">
      <c r="A572" s="13">
        <v>290</v>
      </c>
      <c r="B572" s="13">
        <v>1.3302631578947366</v>
      </c>
      <c r="C572" s="13">
        <f t="shared" si="51"/>
        <v>0</v>
      </c>
      <c r="D572" s="13">
        <f t="shared" si="49"/>
        <v>0</v>
      </c>
      <c r="E572" s="13">
        <f t="shared" si="50"/>
        <v>0</v>
      </c>
      <c r="F572" s="13">
        <f t="shared" si="52"/>
        <v>0</v>
      </c>
      <c r="G572" s="16">
        <f t="shared" si="53"/>
        <v>0</v>
      </c>
      <c r="H572" s="16">
        <f t="shared" si="54"/>
        <v>4529360.9357628739</v>
      </c>
    </row>
    <row r="573" spans="1:8" x14ac:dyDescent="0.25">
      <c r="A573" s="13">
        <v>291</v>
      </c>
      <c r="B573" s="13">
        <v>1.3243421052631577</v>
      </c>
      <c r="C573" s="13">
        <f t="shared" si="51"/>
        <v>0</v>
      </c>
      <c r="D573" s="13">
        <f t="shared" si="49"/>
        <v>0</v>
      </c>
      <c r="E573" s="13">
        <f t="shared" si="50"/>
        <v>0</v>
      </c>
      <c r="F573" s="13">
        <f t="shared" si="52"/>
        <v>0</v>
      </c>
      <c r="G573" s="16">
        <f t="shared" si="53"/>
        <v>0</v>
      </c>
      <c r="H573" s="16">
        <f t="shared" si="54"/>
        <v>4529360.9357628739</v>
      </c>
    </row>
    <row r="574" spans="1:8" x14ac:dyDescent="0.25">
      <c r="A574" s="13">
        <v>292</v>
      </c>
      <c r="B574" s="13">
        <v>1.3184210526315787</v>
      </c>
      <c r="C574" s="13">
        <f t="shared" si="51"/>
        <v>0</v>
      </c>
      <c r="D574" s="13">
        <f t="shared" si="49"/>
        <v>0</v>
      </c>
      <c r="E574" s="13">
        <f t="shared" si="50"/>
        <v>0</v>
      </c>
      <c r="F574" s="13">
        <f t="shared" si="52"/>
        <v>0</v>
      </c>
      <c r="G574" s="16">
        <f t="shared" si="53"/>
        <v>0</v>
      </c>
      <c r="H574" s="16">
        <f t="shared" si="54"/>
        <v>4529360.9357628739</v>
      </c>
    </row>
    <row r="575" spans="1:8" x14ac:dyDescent="0.25">
      <c r="A575" s="13">
        <v>293</v>
      </c>
      <c r="B575" s="13">
        <v>1.3124999999999998</v>
      </c>
      <c r="C575" s="13">
        <f t="shared" si="51"/>
        <v>0</v>
      </c>
      <c r="D575" s="13">
        <f t="shared" si="49"/>
        <v>0</v>
      </c>
      <c r="E575" s="13">
        <f t="shared" si="50"/>
        <v>0</v>
      </c>
      <c r="F575" s="13">
        <f t="shared" si="52"/>
        <v>0</v>
      </c>
      <c r="G575" s="16">
        <f t="shared" si="53"/>
        <v>0</v>
      </c>
      <c r="H575" s="16">
        <f t="shared" si="54"/>
        <v>4529360.9357628739</v>
      </c>
    </row>
    <row r="576" spans="1:8" x14ac:dyDescent="0.25">
      <c r="A576" s="13">
        <v>294</v>
      </c>
      <c r="B576" s="13">
        <v>1.3065789473684208</v>
      </c>
      <c r="C576" s="13">
        <f t="shared" si="51"/>
        <v>0</v>
      </c>
      <c r="D576" s="13">
        <f t="shared" si="49"/>
        <v>0</v>
      </c>
      <c r="E576" s="13">
        <f t="shared" si="50"/>
        <v>0</v>
      </c>
      <c r="F576" s="13">
        <f t="shared" si="52"/>
        <v>0</v>
      </c>
      <c r="G576" s="16">
        <f t="shared" si="53"/>
        <v>0</v>
      </c>
      <c r="H576" s="16">
        <f t="shared" si="54"/>
        <v>4529360.9357628739</v>
      </c>
    </row>
    <row r="577" spans="1:8" x14ac:dyDescent="0.25">
      <c r="A577" s="13">
        <v>295</v>
      </c>
      <c r="B577" s="13">
        <v>1.3006578947368419</v>
      </c>
      <c r="C577" s="13">
        <f t="shared" si="51"/>
        <v>0</v>
      </c>
      <c r="D577" s="13">
        <f t="shared" si="49"/>
        <v>0</v>
      </c>
      <c r="E577" s="13">
        <f t="shared" si="50"/>
        <v>0</v>
      </c>
      <c r="F577" s="13">
        <f t="shared" si="52"/>
        <v>0</v>
      </c>
      <c r="G577" s="16">
        <f t="shared" si="53"/>
        <v>0</v>
      </c>
      <c r="H577" s="16">
        <f t="shared" si="54"/>
        <v>4529360.9357628739</v>
      </c>
    </row>
    <row r="578" spans="1:8" x14ac:dyDescent="0.25">
      <c r="A578" s="13">
        <v>296</v>
      </c>
      <c r="B578" s="13">
        <v>1.294736842105263</v>
      </c>
      <c r="C578" s="13">
        <f t="shared" si="51"/>
        <v>0</v>
      </c>
      <c r="D578" s="13">
        <f t="shared" si="49"/>
        <v>0</v>
      </c>
      <c r="E578" s="13">
        <f t="shared" si="50"/>
        <v>0</v>
      </c>
      <c r="F578" s="13">
        <f t="shared" si="52"/>
        <v>0</v>
      </c>
      <c r="G578" s="16">
        <f t="shared" si="53"/>
        <v>0</v>
      </c>
      <c r="H578" s="16">
        <f t="shared" si="54"/>
        <v>4529360.9357628739</v>
      </c>
    </row>
    <row r="579" spans="1:8" x14ac:dyDescent="0.25">
      <c r="A579" s="13">
        <v>297</v>
      </c>
      <c r="B579" s="13">
        <v>1.288815789473684</v>
      </c>
      <c r="C579" s="13">
        <f t="shared" si="51"/>
        <v>0</v>
      </c>
      <c r="D579" s="13">
        <f t="shared" si="49"/>
        <v>0</v>
      </c>
      <c r="E579" s="13">
        <f t="shared" si="50"/>
        <v>0</v>
      </c>
      <c r="F579" s="13">
        <f t="shared" si="52"/>
        <v>0</v>
      </c>
      <c r="G579" s="16">
        <f t="shared" si="53"/>
        <v>0</v>
      </c>
      <c r="H579" s="16">
        <f t="shared" si="54"/>
        <v>4529360.9357628739</v>
      </c>
    </row>
    <row r="580" spans="1:8" x14ac:dyDescent="0.25">
      <c r="A580" s="13">
        <v>298</v>
      </c>
      <c r="B580" s="13">
        <v>1.2828947368421051</v>
      </c>
      <c r="C580" s="13">
        <f t="shared" si="51"/>
        <v>0</v>
      </c>
      <c r="D580" s="13">
        <f t="shared" si="49"/>
        <v>0</v>
      </c>
      <c r="E580" s="13">
        <f t="shared" si="50"/>
        <v>0</v>
      </c>
      <c r="F580" s="13">
        <f t="shared" si="52"/>
        <v>0</v>
      </c>
      <c r="G580" s="16">
        <f t="shared" si="53"/>
        <v>0</v>
      </c>
      <c r="H580" s="16">
        <f t="shared" si="54"/>
        <v>4529360.9357628739</v>
      </c>
    </row>
    <row r="581" spans="1:8" x14ac:dyDescent="0.25">
      <c r="A581" s="13">
        <v>299</v>
      </c>
      <c r="B581" s="13">
        <v>1.2769736842105261</v>
      </c>
      <c r="C581" s="13">
        <f t="shared" si="51"/>
        <v>0</v>
      </c>
      <c r="D581" s="13">
        <f t="shared" si="49"/>
        <v>0</v>
      </c>
      <c r="E581" s="13">
        <f t="shared" si="50"/>
        <v>0</v>
      </c>
      <c r="F581" s="13">
        <f t="shared" si="52"/>
        <v>0</v>
      </c>
      <c r="G581" s="16">
        <f t="shared" si="53"/>
        <v>0</v>
      </c>
      <c r="H581" s="16">
        <f t="shared" si="54"/>
        <v>4529360.9357628739</v>
      </c>
    </row>
    <row r="582" spans="1:8" x14ac:dyDescent="0.25">
      <c r="A582" s="13">
        <v>300</v>
      </c>
      <c r="B582" s="13">
        <v>1.2710526315789472</v>
      </c>
      <c r="C582" s="13">
        <f t="shared" si="51"/>
        <v>0</v>
      </c>
      <c r="D582" s="13">
        <f t="shared" si="49"/>
        <v>0</v>
      </c>
      <c r="E582" s="13">
        <f t="shared" si="50"/>
        <v>0</v>
      </c>
      <c r="F582" s="13">
        <f t="shared" si="52"/>
        <v>0</v>
      </c>
      <c r="G582" s="16">
        <f t="shared" si="53"/>
        <v>0</v>
      </c>
      <c r="H582" s="16">
        <f t="shared" si="54"/>
        <v>4529360.9357628739</v>
      </c>
    </row>
    <row r="583" spans="1:8" x14ac:dyDescent="0.25">
      <c r="A583" s="13">
        <v>301</v>
      </c>
      <c r="B583" s="13">
        <v>1.2651315789473681</v>
      </c>
      <c r="C583" s="13">
        <f t="shared" si="51"/>
        <v>0</v>
      </c>
      <c r="D583" s="13">
        <f t="shared" si="49"/>
        <v>0</v>
      </c>
      <c r="E583" s="13">
        <f t="shared" si="50"/>
        <v>0</v>
      </c>
      <c r="F583" s="13">
        <f t="shared" si="52"/>
        <v>0</v>
      </c>
      <c r="G583" s="16">
        <f t="shared" si="53"/>
        <v>0</v>
      </c>
      <c r="H583" s="16">
        <f t="shared" si="54"/>
        <v>4529360.9357628739</v>
      </c>
    </row>
    <row r="584" spans="1:8" x14ac:dyDescent="0.25">
      <c r="A584" s="13">
        <v>302</v>
      </c>
      <c r="B584" s="13">
        <v>1.2592105263157891</v>
      </c>
      <c r="C584" s="13">
        <f t="shared" si="51"/>
        <v>0</v>
      </c>
      <c r="D584" s="13">
        <f t="shared" si="49"/>
        <v>0</v>
      </c>
      <c r="E584" s="13">
        <f t="shared" si="50"/>
        <v>0</v>
      </c>
      <c r="F584" s="13">
        <f t="shared" si="52"/>
        <v>0</v>
      </c>
      <c r="G584" s="16">
        <f t="shared" si="53"/>
        <v>0</v>
      </c>
      <c r="H584" s="16">
        <f t="shared" si="54"/>
        <v>4529360.9357628739</v>
      </c>
    </row>
    <row r="585" spans="1:8" x14ac:dyDescent="0.25">
      <c r="A585" s="13">
        <v>303</v>
      </c>
      <c r="B585" s="13">
        <v>1.2532894736842102</v>
      </c>
      <c r="C585" s="13">
        <f t="shared" si="51"/>
        <v>0</v>
      </c>
      <c r="D585" s="13">
        <f t="shared" si="49"/>
        <v>0</v>
      </c>
      <c r="E585" s="13">
        <f t="shared" si="50"/>
        <v>0</v>
      </c>
      <c r="F585" s="13">
        <f t="shared" si="52"/>
        <v>0</v>
      </c>
      <c r="G585" s="16">
        <f t="shared" si="53"/>
        <v>0</v>
      </c>
      <c r="H585" s="16">
        <f t="shared" si="54"/>
        <v>4529360.9357628739</v>
      </c>
    </row>
    <row r="586" spans="1:8" x14ac:dyDescent="0.25">
      <c r="A586" s="13">
        <v>304</v>
      </c>
      <c r="B586" s="13">
        <v>1.2473684210526312</v>
      </c>
      <c r="C586" s="13">
        <f t="shared" si="51"/>
        <v>0</v>
      </c>
      <c r="D586" s="13">
        <f t="shared" si="49"/>
        <v>0</v>
      </c>
      <c r="E586" s="13">
        <f t="shared" si="50"/>
        <v>0</v>
      </c>
      <c r="F586" s="13">
        <f t="shared" si="52"/>
        <v>0</v>
      </c>
      <c r="G586" s="16">
        <f t="shared" si="53"/>
        <v>0</v>
      </c>
      <c r="H586" s="16">
        <f t="shared" si="54"/>
        <v>4529360.9357628739</v>
      </c>
    </row>
    <row r="587" spans="1:8" x14ac:dyDescent="0.25">
      <c r="A587" s="13">
        <v>305</v>
      </c>
      <c r="B587" s="13">
        <v>1.2414473684210523</v>
      </c>
      <c r="C587" s="13">
        <f t="shared" si="51"/>
        <v>0</v>
      </c>
      <c r="D587" s="13">
        <f t="shared" si="49"/>
        <v>0</v>
      </c>
      <c r="E587" s="13">
        <f t="shared" si="50"/>
        <v>0</v>
      </c>
      <c r="F587" s="13">
        <f t="shared" si="52"/>
        <v>0</v>
      </c>
      <c r="G587" s="16">
        <f t="shared" si="53"/>
        <v>0</v>
      </c>
      <c r="H587" s="16">
        <f t="shared" si="54"/>
        <v>4529360.9357628739</v>
      </c>
    </row>
    <row r="588" spans="1:8" x14ac:dyDescent="0.25">
      <c r="A588" s="13">
        <v>306</v>
      </c>
      <c r="B588" s="13">
        <v>1.2355263157894734</v>
      </c>
      <c r="C588" s="13">
        <f t="shared" si="51"/>
        <v>0</v>
      </c>
      <c r="D588" s="13">
        <f t="shared" si="49"/>
        <v>0</v>
      </c>
      <c r="E588" s="13">
        <f t="shared" si="50"/>
        <v>0</v>
      </c>
      <c r="F588" s="13">
        <f t="shared" si="52"/>
        <v>0</v>
      </c>
      <c r="G588" s="16">
        <f t="shared" si="53"/>
        <v>0</v>
      </c>
      <c r="H588" s="16">
        <f t="shared" si="54"/>
        <v>4529360.9357628739</v>
      </c>
    </row>
    <row r="589" spans="1:8" x14ac:dyDescent="0.25">
      <c r="A589" s="13">
        <v>307</v>
      </c>
      <c r="B589" s="13">
        <v>1.2296052631578944</v>
      </c>
      <c r="C589" s="13">
        <f t="shared" si="51"/>
        <v>0</v>
      </c>
      <c r="D589" s="13">
        <f t="shared" si="49"/>
        <v>0</v>
      </c>
      <c r="E589" s="13">
        <f t="shared" si="50"/>
        <v>0</v>
      </c>
      <c r="F589" s="13">
        <f t="shared" si="52"/>
        <v>0</v>
      </c>
      <c r="G589" s="16">
        <f t="shared" si="53"/>
        <v>0</v>
      </c>
      <c r="H589" s="16">
        <f t="shared" si="54"/>
        <v>4529360.9357628739</v>
      </c>
    </row>
    <row r="590" spans="1:8" x14ac:dyDescent="0.25">
      <c r="A590" s="13">
        <v>308</v>
      </c>
      <c r="B590" s="13">
        <v>1.2236842105263155</v>
      </c>
      <c r="C590" s="13">
        <f t="shared" si="51"/>
        <v>0</v>
      </c>
      <c r="D590" s="13">
        <f t="shared" si="49"/>
        <v>0</v>
      </c>
      <c r="E590" s="13">
        <f t="shared" si="50"/>
        <v>0</v>
      </c>
      <c r="F590" s="13">
        <f t="shared" si="52"/>
        <v>0</v>
      </c>
      <c r="G590" s="16">
        <f t="shared" si="53"/>
        <v>0</v>
      </c>
      <c r="H590" s="16">
        <f t="shared" si="54"/>
        <v>4529360.9357628739</v>
      </c>
    </row>
    <row r="591" spans="1:8" x14ac:dyDescent="0.25">
      <c r="A591" s="13">
        <v>309</v>
      </c>
      <c r="B591" s="13">
        <v>1.2177631578947365</v>
      </c>
      <c r="C591" s="13">
        <f t="shared" si="51"/>
        <v>0</v>
      </c>
      <c r="D591" s="13">
        <f t="shared" si="49"/>
        <v>0</v>
      </c>
      <c r="E591" s="13">
        <f t="shared" si="50"/>
        <v>0</v>
      </c>
      <c r="F591" s="13">
        <f t="shared" si="52"/>
        <v>0</v>
      </c>
      <c r="G591" s="16">
        <f t="shared" si="53"/>
        <v>0</v>
      </c>
      <c r="H591" s="16">
        <f t="shared" si="54"/>
        <v>4529360.9357628739</v>
      </c>
    </row>
    <row r="592" spans="1:8" x14ac:dyDescent="0.25">
      <c r="A592" s="13">
        <v>310</v>
      </c>
      <c r="B592" s="13">
        <v>1.2118421052631576</v>
      </c>
      <c r="C592" s="13">
        <f t="shared" si="51"/>
        <v>0</v>
      </c>
      <c r="D592" s="13">
        <f t="shared" si="49"/>
        <v>0</v>
      </c>
      <c r="E592" s="13">
        <f t="shared" si="50"/>
        <v>0</v>
      </c>
      <c r="F592" s="13">
        <f t="shared" si="52"/>
        <v>0</v>
      </c>
      <c r="G592" s="16">
        <f t="shared" si="53"/>
        <v>0</v>
      </c>
      <c r="H592" s="16">
        <f t="shared" si="54"/>
        <v>4529360.9357628739</v>
      </c>
    </row>
    <row r="593" spans="1:8" x14ac:dyDescent="0.25">
      <c r="A593" s="13">
        <v>311</v>
      </c>
      <c r="B593" s="13">
        <v>1.2059210526315787</v>
      </c>
      <c r="C593" s="13">
        <f t="shared" si="51"/>
        <v>0</v>
      </c>
      <c r="D593" s="13">
        <f t="shared" si="49"/>
        <v>0</v>
      </c>
      <c r="E593" s="13">
        <f t="shared" si="50"/>
        <v>0</v>
      </c>
      <c r="F593" s="13">
        <f t="shared" si="52"/>
        <v>0</v>
      </c>
      <c r="G593" s="16">
        <f t="shared" si="53"/>
        <v>0</v>
      </c>
      <c r="H593" s="16">
        <f t="shared" si="54"/>
        <v>4529360.9357628739</v>
      </c>
    </row>
    <row r="594" spans="1:8" x14ac:dyDescent="0.25">
      <c r="A594" s="13">
        <v>312</v>
      </c>
      <c r="B594" s="13">
        <v>1.1999999999999997</v>
      </c>
      <c r="C594" s="13">
        <f t="shared" si="51"/>
        <v>0</v>
      </c>
      <c r="D594" s="13">
        <f t="shared" ref="D594" si="55">IF(B594&gt;$G$2,0.13*($G$9*C594^3)^0.5+0.6*($G$9*(B594-$G$2)^3)^0.5,IF(C594=0,0,0.13*($G$9*C594^3)^0.5*EXP((-3*($G$2-B594))/(C594*$G$12))))</f>
        <v>0</v>
      </c>
      <c r="E594" s="13">
        <f t="shared" si="50"/>
        <v>0</v>
      </c>
      <c r="F594" s="13">
        <f t="shared" si="52"/>
        <v>0</v>
      </c>
      <c r="G594" s="16">
        <f t="shared" si="53"/>
        <v>0</v>
      </c>
      <c r="H594" s="16">
        <f t="shared" si="54"/>
        <v>4529360.9357628739</v>
      </c>
    </row>
  </sheetData>
  <pageMargins left="0.7" right="0.7" top="0.75" bottom="0.75" header="0.3" footer="0.3"/>
  <pageSetup orientation="portrait" horizontalDpi="0"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6FDC5B908F8EB41923A1DDE4EAAE23D" ma:contentTypeVersion="2" ma:contentTypeDescription="Een nieuw document maken." ma:contentTypeScope="" ma:versionID="d2770825190f6dd5043dc994dc428060">
  <xsd:schema xmlns:xsd="http://www.w3.org/2001/XMLSchema" xmlns:xs="http://www.w3.org/2001/XMLSchema" xmlns:p="http://schemas.microsoft.com/office/2006/metadata/properties" xmlns:ns2="5b941359-87fe-4be6-a4f4-72757c39e067" targetNamespace="http://schemas.microsoft.com/office/2006/metadata/properties" ma:root="true" ma:fieldsID="85a904492e5acaff4710681a8e217ea8" ns2:_="">
    <xsd:import namespace="5b941359-87fe-4be6-a4f4-72757c39e067"/>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b941359-87fe-4be6-a4f4-72757c39e067"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D4F128D-3F0B-4862-A5D4-422C257F95A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b941359-87fe-4be6-a4f4-72757c39e06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947C068-3BB7-4BC7-A88F-6B98776C3E73}">
  <ds:schemaRefs>
    <ds:schemaRef ds:uri="http://schemas.microsoft.com/sharepoint/v3/contenttype/forms"/>
  </ds:schemaRefs>
</ds:datastoreItem>
</file>

<file path=customXml/itemProps3.xml><?xml version="1.0" encoding="utf-8"?>
<ds:datastoreItem xmlns:ds="http://schemas.openxmlformats.org/officeDocument/2006/customXml" ds:itemID="{8AC27E18-7982-4B3D-87F0-90C321B52C9B}">
  <ds:schemaRefs>
    <ds:schemaRef ds:uri="http://schemas.openxmlformats.org/package/2006/metadata/core-properties"/>
    <ds:schemaRef ds:uri="http://schemas.microsoft.com/office/2006/documentManagement/types"/>
    <ds:schemaRef ds:uri="http://www.w3.org/XML/1998/namespace"/>
    <ds:schemaRef ds:uri="http://schemas.microsoft.com/office/infopath/2007/PartnerControls"/>
    <ds:schemaRef ds:uri="http://purl.org/dc/elements/1.1/"/>
    <ds:schemaRef ds:uri="http://schemas.microsoft.com/office/2006/metadata/properties"/>
    <ds:schemaRef ds:uri="http://purl.org/dc/terms/"/>
    <ds:schemaRef ds:uri="5b941359-87fe-4be6-a4f4-72757c39e067"/>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2</vt:i4>
      </vt:variant>
    </vt:vector>
  </HeadingPairs>
  <TitlesOfParts>
    <vt:vector size="2" baseType="lpstr">
      <vt:lpstr>Toelichting</vt:lpstr>
      <vt:lpstr>Vechtdelta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Bob van Bree</dc:creator>
  <cp:lastModifiedBy>Casteleijn, Arnaud (WVL)</cp:lastModifiedBy>
  <dcterms:created xsi:type="dcterms:W3CDTF">2017-12-15T11:26:04Z</dcterms:created>
  <dcterms:modified xsi:type="dcterms:W3CDTF">2018-11-07T14:35:52Z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0x01010036FDC5B908F8EB41923A1DDE4EAAE23D</vt:lpwstr>
  </property>
</Properties>
</file>