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<sst xmlns="http://schemas.openxmlformats.org/spreadsheetml/2006/main" count="18" uniqueCount="16">
  <si>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Meer of ander stagnant water</t>
  </si>
  <si>
    <t>Rivier, kanaal of ander dynamisch water</t>
  </si>
  <si>
    <t>Keuze1</t>
  </si>
  <si>
    <t>Invoer</t>
  </si>
  <si>
    <t>Geef de afmetingen (in meters) van het oppervlaktewaterlichaam</t>
  </si>
  <si>
    <t>Diepte (m)</t>
  </si>
  <si>
    <t>Resultaat</t>
  </si>
  <si>
    <t>Weegfactor (oplosbare stoffen)</t>
  </si>
  <si>
    <t>Weegfactor (drijflaagvormend stoffen)</t>
  </si>
  <si>
    <t>--</t>
  </si>
  <si>
    <t>Rekentool t.b.v. het bereken van de weegfactor voor Proteus 3</t>
  </si>
  <si>
    <t>Output 1</t>
  </si>
  <si>
    <t>Toelichting</t>
  </si>
  <si>
    <t>Voor het bepalen van de drempelwaarden ten behoeve van de stofselectie is het nodig om de zogenaamde weegfactor te bepalen.</t>
  </si>
  <si>
    <t>De weegfactor is afhankelijk van de dimensies van het ontvangende oppervlaktewaterlichaam.</t>
  </si>
  <si>
    <t>Op welk type oppervlaktewater wordt geloosd?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</si>
</sst>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3" borderId="10" xfId="0" applyFont="1" applyFill="1" applyBorder="1" applyAlignment="1" applyProtection="1" quotePrefix="1">
      <alignment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 quotePrefix="1">
      <alignment/>
      <protection hidden="1"/>
    </xf>
    <xf numFmtId="0" fontId="3" fillId="33" borderId="13" xfId="0" applyFont="1" applyFill="1" applyBorder="1" applyAlignment="1" applyProtection="1">
      <alignment horizontal="left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3" fillId="36" borderId="0" xfId="0" applyFont="1" applyFill="1" applyAlignment="1" applyProtection="1">
      <alignment horizontal="left"/>
      <protection hidden="1" locked="0"/>
    </xf>
    <xf numFmtId="0" fontId="3" fillId="33" borderId="0" xfId="0" applyFont="1" applyFill="1" applyAlignment="1" applyProtection="1">
      <alignment horizontal="left"/>
      <protection hidden="1" locked="0"/>
    </xf>
    <xf numFmtId="0" fontId="3" fillId="36" borderId="14" xfId="0" applyFont="1" applyFill="1" applyBorder="1" applyAlignment="1" applyProtection="1">
      <alignment horizontal="left"/>
      <protection hidden="1" locked="0"/>
    </xf>
    <xf numFmtId="0" fontId="3" fillId="36" borderId="15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42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>
          <bgColor indexed="47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border>
        <left>
          <color indexed="63"/>
        </left>
        <right style="thin"/>
        <top style="thin"/>
        <bottom style="thin"/>
      </border>
    </dxf>
    <dxf>
      <border>
        <left>
          <color indexed="63"/>
        </left>
        <right style="thin"/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 style="thin"/>
        <right>
          <color indexed="63"/>
        </right>
        <top>
          <color indexed="63"/>
        </top>
        <bottom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left style="thin"/>
        <right>
          <color indexed="63"/>
        </right>
        <top style="thin"/>
        <bottom>
          <color indexed="63"/>
        </bottom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ill>
        <patternFill>
          <bgColor rgb="FFCCFFCC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D6" sqref="D6:E6"/>
    </sheetView>
  </sheetViews>
  <sheetFormatPr defaultColWidth="9.140625" defaultRowHeight="12.75"/>
  <cols>
    <col min="1" max="1" width="0.9921875" style="4" customWidth="1"/>
    <col min="2" max="2" width="60.8515625" style="4" customWidth="1"/>
    <col min="3" max="3" width="12.140625" style="4" customWidth="1"/>
    <col min="4" max="4" width="7.140625" style="12" customWidth="1"/>
    <col min="5" max="5" width="31.00390625" style="4" customWidth="1"/>
    <col min="6" max="6" width="9.140625" style="4" customWidth="1"/>
    <col min="7" max="7" width="1.57421875" style="4" customWidth="1"/>
    <col min="8" max="15" width="20.140625" style="4" customWidth="1"/>
    <col min="16" max="16" width="35.00390625" style="4" customWidth="1"/>
    <col min="17" max="16384" width="9.140625" style="4" customWidth="1"/>
  </cols>
  <sheetData>
    <row r="2" spans="1:16" ht="11.25">
      <c r="A2" s="1"/>
      <c r="B2" s="2" t="s">
        <v>10</v>
      </c>
      <c r="C2" s="1"/>
      <c r="D2" s="3"/>
      <c r="E2" s="1"/>
      <c r="F2" s="1"/>
      <c r="P2" s="5" t="s">
        <v>2</v>
      </c>
    </row>
    <row r="3" spans="1:16" ht="11.25">
      <c r="A3" s="1"/>
      <c r="B3" s="2"/>
      <c r="C3" s="1"/>
      <c r="D3" s="3"/>
      <c r="E3" s="1"/>
      <c r="F3" s="1"/>
      <c r="G3" s="6"/>
      <c r="P3" s="5"/>
    </row>
    <row r="4" spans="1:16" ht="11.25">
      <c r="A4" s="1"/>
      <c r="B4" s="2" t="s">
        <v>3</v>
      </c>
      <c r="C4" s="1"/>
      <c r="D4" s="3"/>
      <c r="E4" s="1"/>
      <c r="F4" s="1"/>
      <c r="G4" s="6"/>
      <c r="P4" s="5" t="s">
        <v>0</v>
      </c>
    </row>
    <row r="5" spans="1:16" ht="11.25">
      <c r="A5" s="1"/>
      <c r="B5" s="1"/>
      <c r="C5" s="1"/>
      <c r="D5" s="3"/>
      <c r="E5" s="1"/>
      <c r="F5" s="1"/>
      <c r="G5" s="6"/>
      <c r="P5" s="5" t="s">
        <v>1</v>
      </c>
    </row>
    <row r="6" spans="1:16" ht="11.25">
      <c r="A6" s="1"/>
      <c r="B6" s="1" t="s">
        <v>15</v>
      </c>
      <c r="C6" s="1"/>
      <c r="D6" s="15" t="s">
        <v>1</v>
      </c>
      <c r="E6" s="16"/>
      <c r="F6" s="1"/>
      <c r="G6" s="6"/>
      <c r="P6" s="5"/>
    </row>
    <row r="7" spans="1:16" ht="11.25">
      <c r="A7" s="1"/>
      <c r="B7" s="1"/>
      <c r="C7" s="1"/>
      <c r="D7" s="3"/>
      <c r="E7" s="1"/>
      <c r="F7" s="1"/>
      <c r="G7" s="6"/>
      <c r="P7" s="5"/>
    </row>
    <row r="8" spans="1:16" ht="11.25">
      <c r="A8" s="1"/>
      <c r="B8" s="1" t="s">
        <v>4</v>
      </c>
      <c r="C8" s="1" t="s">
        <v>5</v>
      </c>
      <c r="D8" s="13">
        <v>1</v>
      </c>
      <c r="E8" s="1"/>
      <c r="F8" s="1"/>
      <c r="G8" s="6"/>
      <c r="P8" s="5"/>
    </row>
    <row r="9" spans="1:16" ht="11.25">
      <c r="A9" s="1"/>
      <c r="B9" s="1"/>
      <c r="C9" s="1" t="str">
        <f>IF(D6=P5,"Breedte (m)","")</f>
        <v>Breedte (m)</v>
      </c>
      <c r="D9" s="14"/>
      <c r="E9" s="1"/>
      <c r="F9" s="1"/>
      <c r="G9" s="6"/>
      <c r="P9" s="5"/>
    </row>
    <row r="10" spans="1:16" ht="11.25">
      <c r="A10" s="1"/>
      <c r="B10" s="2" t="s">
        <v>6</v>
      </c>
      <c r="C10" s="1"/>
      <c r="D10" s="3"/>
      <c r="E10" s="1"/>
      <c r="F10" s="1"/>
      <c r="G10" s="6"/>
      <c r="P10" s="5" t="s">
        <v>11</v>
      </c>
    </row>
    <row r="11" spans="1:16" ht="11.25">
      <c r="A11" s="1"/>
      <c r="B11" s="1"/>
      <c r="C11" s="1"/>
      <c r="D11" s="3"/>
      <c r="E11" s="1"/>
      <c r="F11" s="1"/>
      <c r="G11" s="6"/>
      <c r="P11" s="5"/>
    </row>
    <row r="12" spans="1:16" ht="11.25">
      <c r="A12" s="1"/>
      <c r="B12" s="1" t="s">
        <v>7</v>
      </c>
      <c r="C12" s="7" t="s">
        <v>9</v>
      </c>
      <c r="D12" s="8">
        <f>IF(ISERROR(P12)=TRUE,"",IF(P12&lt;1,1,P12))</f>
      </c>
      <c r="E12" s="1"/>
      <c r="F12" s="1"/>
      <c r="G12" s="6"/>
      <c r="P12" s="5" t="e">
        <f>IF(D6=P5,(15000000/(10000*D8*D9)),(15000000/(10000*D8)))</f>
        <v>#DIV/0!</v>
      </c>
    </row>
    <row r="13" spans="1:16" ht="11.25">
      <c r="A13" s="1"/>
      <c r="B13" s="1" t="s">
        <v>8</v>
      </c>
      <c r="C13" s="9" t="s">
        <v>9</v>
      </c>
      <c r="D13" s="10">
        <f>IF(ISERROR(P13)=TRUE,"",IF(P13&lt;1,1,P13))</f>
      </c>
      <c r="E13" s="1"/>
      <c r="F13" s="1"/>
      <c r="G13" s="6"/>
      <c r="P13" s="5" t="e">
        <f>IF(D6=P5,(12000/(10000*0.004*D9)),(12000/(10000*0.004)))</f>
        <v>#DIV/0!</v>
      </c>
    </row>
    <row r="14" spans="1:7" ht="11.25">
      <c r="A14" s="1"/>
      <c r="B14" s="1"/>
      <c r="C14" s="1"/>
      <c r="D14" s="3"/>
      <c r="E14" s="1"/>
      <c r="F14" s="1"/>
      <c r="G14" s="6"/>
    </row>
    <row r="15" spans="2:7" ht="8.25" customHeight="1">
      <c r="B15" s="6"/>
      <c r="C15" s="6"/>
      <c r="D15" s="11"/>
      <c r="E15" s="6"/>
      <c r="F15" s="6"/>
      <c r="G15" s="6"/>
    </row>
    <row r="18" spans="1:6" ht="11.25">
      <c r="A18" s="1"/>
      <c r="B18" s="2" t="s">
        <v>12</v>
      </c>
      <c r="C18" s="1"/>
      <c r="D18" s="3"/>
      <c r="E18" s="1"/>
      <c r="F18" s="1"/>
    </row>
    <row r="19" spans="1:7" ht="11.25">
      <c r="A19" s="1"/>
      <c r="B19" s="1" t="s">
        <v>13</v>
      </c>
      <c r="C19" s="1"/>
      <c r="D19" s="3"/>
      <c r="E19" s="1"/>
      <c r="F19" s="1"/>
      <c r="G19" s="6"/>
    </row>
    <row r="20" spans="1:7" ht="11.25">
      <c r="A20" s="1"/>
      <c r="B20" s="1" t="s">
        <v>14</v>
      </c>
      <c r="C20" s="1"/>
      <c r="D20" s="3"/>
      <c r="E20" s="1"/>
      <c r="F20" s="1"/>
      <c r="G20" s="6"/>
    </row>
    <row r="21" spans="1:7" ht="11.25">
      <c r="A21" s="1"/>
      <c r="B21" s="1"/>
      <c r="C21" s="1"/>
      <c r="D21" s="3"/>
      <c r="E21" s="1"/>
      <c r="F21" s="1"/>
      <c r="G21" s="6"/>
    </row>
    <row r="22" spans="2:7" ht="11.25">
      <c r="B22" s="6"/>
      <c r="C22" s="6"/>
      <c r="D22" s="11"/>
      <c r="E22" s="6"/>
      <c r="F22" s="6"/>
      <c r="G22" s="6"/>
    </row>
  </sheetData>
  <sheetProtection/>
  <mergeCells count="1">
    <mergeCell ref="D6:E6"/>
  </mergeCells>
  <conditionalFormatting sqref="C8">
    <cfRule type="expression" priority="1" dxfId="8" stopIfTrue="1">
      <formula>$D$6=$P$5</formula>
    </cfRule>
    <cfRule type="expression" priority="2" dxfId="9" stopIfTrue="1">
      <formula>$D$6=$P$4</formula>
    </cfRule>
  </conditionalFormatting>
  <conditionalFormatting sqref="C9">
    <cfRule type="expression" priority="3" dxfId="10" stopIfTrue="1">
      <formula>$D$6=$P$5</formula>
    </cfRule>
    <cfRule type="expression" priority="4" dxfId="11" stopIfTrue="1">
      <formula>$D$6=$P$4</formula>
    </cfRule>
  </conditionalFormatting>
  <conditionalFormatting sqref="D8">
    <cfRule type="expression" priority="5" dxfId="12" stopIfTrue="1">
      <formula>$D$6=$P$5</formula>
    </cfRule>
    <cfRule type="expression" priority="6" dxfId="13" stopIfTrue="1">
      <formula>$D$6=$P$4</formula>
    </cfRule>
  </conditionalFormatting>
  <conditionalFormatting sqref="D9">
    <cfRule type="expression" priority="7" dxfId="14" stopIfTrue="1">
      <formula>$D$6=$P$5</formula>
    </cfRule>
    <cfRule type="expression" priority="8" dxfId="15" stopIfTrue="1">
      <formula>$D$6=$P$4</formula>
    </cfRule>
  </conditionalFormatting>
  <dataValidations count="2">
    <dataValidation type="list" allowBlank="1" showInputMessage="1" showErrorMessage="1" sqref="D6">
      <formula1>$P$4:$P$5</formula1>
    </dataValidation>
    <dataValidation type="decimal" allowBlank="1" showInputMessage="1" showErrorMessage="1" sqref="D8:D9">
      <formula1>0.1</formula1>
      <formula2>10000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Rijkswaterstaat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krakerk</dc:creator>
  <cp:keywords/>
  <dc:description/>
  <cp:lastModifiedBy>Kuiper, Peter (WVL)</cp:lastModifiedBy>
  <dcterms:created xsi:type="dcterms:W3CDTF">2014-01-31T14:38:01Z</dcterms:created>
  <dcterms:modified xsi:type="dcterms:W3CDTF">2021-05-03T14:29:19Z</dcterms:modified>
  <cp:category/>
  <cp:version/>
  <cp:contentType/>
  <cp:contentStatus/>
</cp:coreProperties>
</file>